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ackliste" sheetId="1" r:id="rId1"/>
    <sheet name="Gewichtsplanung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1" i="2" l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4" i="2"/>
  <c r="D13" i="2"/>
  <c r="D12" i="2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143" i="1" l="1"/>
  <c r="C15" i="2" s="1"/>
  <c r="D15" i="2" s="1"/>
  <c r="B6" i="2" l="1"/>
  <c r="B7" i="2" s="1"/>
  <c r="C44" i="2"/>
</calcChain>
</file>

<file path=xl/sharedStrings.xml><?xml version="1.0" encoding="utf-8"?>
<sst xmlns="http://schemas.openxmlformats.org/spreadsheetml/2006/main" count="323" uniqueCount="190">
  <si>
    <t>Inventar- und Packliste</t>
  </si>
  <si>
    <t>Kategorie</t>
  </si>
  <si>
    <t>Inventar</t>
  </si>
  <si>
    <t>Stk.</t>
  </si>
  <si>
    <t>Gewicht einzeln (g)</t>
  </si>
  <si>
    <t>Gesamtgewicht (g)</t>
  </si>
  <si>
    <t>Campingzubehör</t>
  </si>
  <si>
    <t>Campingadapter/CEE-Kabel</t>
  </si>
  <si>
    <t>Campingstuhl</t>
  </si>
  <si>
    <t>Campingtisch</t>
  </si>
  <si>
    <t>Petroleumlampe</t>
  </si>
  <si>
    <t>Picknikdecke</t>
  </si>
  <si>
    <t>Pickniktisch</t>
  </si>
  <si>
    <t>Sonnensegel</t>
  </si>
  <si>
    <t>Camping "Survival Kit"</t>
  </si>
  <si>
    <t>Taschenmesser</t>
  </si>
  <si>
    <t>Elektronik</t>
  </si>
  <si>
    <t>Stirnlampe</t>
  </si>
  <si>
    <t>Batteriewarner</t>
  </si>
  <si>
    <t>Bluetooth-Lautsprecher</t>
  </si>
  <si>
    <t>Verlängerungskabel/Kabeltrommel</t>
  </si>
  <si>
    <t>Laptops</t>
  </si>
  <si>
    <t>LED Magnetlampe</t>
  </si>
  <si>
    <t>Smoothie Mixer 300W</t>
  </si>
  <si>
    <t>Stromkabel 5m</t>
  </si>
  <si>
    <t>Taschenlampe</t>
  </si>
  <si>
    <t>USB Kabel und sonstige Anschlüsse</t>
  </si>
  <si>
    <t>Wechselrichter</t>
  </si>
  <si>
    <t>Glätteisen</t>
  </si>
  <si>
    <t>Rasierer</t>
  </si>
  <si>
    <t>Smartphones</t>
  </si>
  <si>
    <t>WiFi-Router</t>
  </si>
  <si>
    <t>Ladegeräte</t>
  </si>
  <si>
    <t>Föhn</t>
  </si>
  <si>
    <t>Gas + Zubehör</t>
  </si>
  <si>
    <t>Gasfülladapter</t>
  </si>
  <si>
    <t>Gaskartuschen</t>
  </si>
  <si>
    <t>Gaskartuschenkocher</t>
  </si>
  <si>
    <t>Hobby/Freizeit</t>
  </si>
  <si>
    <t>Bastel- und Handarbeitssachen</t>
  </si>
  <si>
    <t>Bücher</t>
  </si>
  <si>
    <t>CD/DVD-Boxen</t>
  </si>
  <si>
    <t>Kameras und Zubehör</t>
  </si>
  <si>
    <t>Kamerastativ</t>
  </si>
  <si>
    <t>Longboard</t>
  </si>
  <si>
    <t>Sonstiges Sportequipment</t>
  </si>
  <si>
    <t>Surfboard</t>
  </si>
  <si>
    <t>Würfel-, Karten- und Gesellschaftsspiele</t>
  </si>
  <si>
    <t>Yoga-Matte</t>
  </si>
  <si>
    <t>Hygiene</t>
  </si>
  <si>
    <t>Duschgel/Shampoo/Cremes/etc.</t>
  </si>
  <si>
    <t>Klopapier</t>
  </si>
  <si>
    <t>Küchenrolle</t>
  </si>
  <si>
    <t>Feuchttücher</t>
  </si>
  <si>
    <t>Taschentücher</t>
  </si>
  <si>
    <t>Reiseapotheke</t>
  </si>
  <si>
    <t>KFZ-Zubehör</t>
  </si>
  <si>
    <t>Abschleppseil</t>
  </si>
  <si>
    <t>Batterieladegerät</t>
  </si>
  <si>
    <t>Löschspray/Feuerlöscher</t>
  </si>
  <si>
    <t>Motoröl</t>
  </si>
  <si>
    <t>Starthilfekabel</t>
  </si>
  <si>
    <t>Wagenheber</t>
  </si>
  <si>
    <t>Ordnung</t>
  </si>
  <si>
    <t>Kleidung und Schuhe</t>
  </si>
  <si>
    <t>Küche</t>
  </si>
  <si>
    <t>Becher</t>
  </si>
  <si>
    <t>Besteckkasten</t>
  </si>
  <si>
    <t>Esspressokocher - 6 Tassen</t>
  </si>
  <si>
    <t>Flaschenöffner</t>
  </si>
  <si>
    <t>Frühstücksmesser klein</t>
  </si>
  <si>
    <t>Gabeln</t>
  </si>
  <si>
    <t>Gewürze</t>
  </si>
  <si>
    <t>Gläser</t>
  </si>
  <si>
    <t>Grill</t>
  </si>
  <si>
    <t>Kaffeebehälter</t>
  </si>
  <si>
    <t>Kaffeetassen</t>
  </si>
  <si>
    <t>Käseschneider</t>
  </si>
  <si>
    <t>Knoblauchpresse</t>
  </si>
  <si>
    <t>Kochlöffel</t>
  </si>
  <si>
    <t>Kochlöffel Holz</t>
  </si>
  <si>
    <t>Kochmesser</t>
  </si>
  <si>
    <t>Korkenzieher</t>
  </si>
  <si>
    <t>Löffel</t>
  </si>
  <si>
    <t>Löffel klein</t>
  </si>
  <si>
    <t>Messbecher</t>
  </si>
  <si>
    <t>Messer</t>
  </si>
  <si>
    <t>Milchaufschäumer</t>
  </si>
  <si>
    <t>Nudelsieb</t>
  </si>
  <si>
    <t>Pfanne</t>
  </si>
  <si>
    <t>Pfanne klein</t>
  </si>
  <si>
    <t>Pfannenwender</t>
  </si>
  <si>
    <t>Reibe</t>
  </si>
  <si>
    <t>Salatbesteck</t>
  </si>
  <si>
    <t>Sparschäler</t>
  </si>
  <si>
    <t>Schere</t>
  </si>
  <si>
    <t>Schleifstein 3000/8000</t>
  </si>
  <si>
    <t>Schneebesen</t>
  </si>
  <si>
    <t>Schneidbrett groß</t>
  </si>
  <si>
    <t>Schöpfkelle Kunststoff</t>
  </si>
  <si>
    <t>Schneidbrett klein</t>
  </si>
  <si>
    <t>Schüssel groß</t>
  </si>
  <si>
    <t>Servierplatte</t>
  </si>
  <si>
    <t>Schüssel klein</t>
  </si>
  <si>
    <t>Teekanne mit Deckel</t>
  </si>
  <si>
    <t>Teesieb</t>
  </si>
  <si>
    <t>Teller flach</t>
  </si>
  <si>
    <t>Topf + Deckel groß</t>
  </si>
  <si>
    <t>Topf + Deckel klein</t>
  </si>
  <si>
    <t>Topf + Deckel Mittel</t>
  </si>
  <si>
    <t>Topflappen</t>
  </si>
  <si>
    <t>Topfuntersetzer</t>
  </si>
  <si>
    <t>Wasserkanister</t>
  </si>
  <si>
    <t>Wasserkessel</t>
  </si>
  <si>
    <t>Weingläser</t>
  </si>
  <si>
    <t>Windschutz Gaskocher</t>
  </si>
  <si>
    <t>Zitronenpresse</t>
  </si>
  <si>
    <t>Lebensmittel</t>
  </si>
  <si>
    <t>Box klein</t>
  </si>
  <si>
    <t>Obstkorb</t>
  </si>
  <si>
    <t>Box Groß</t>
  </si>
  <si>
    <t>Rucksäcke und Taschen</t>
  </si>
  <si>
    <t>Schippe/Besen</t>
  </si>
  <si>
    <t>Tupperbox</t>
  </si>
  <si>
    <t>Wäschebox</t>
  </si>
  <si>
    <t>Wäscheklammern</t>
  </si>
  <si>
    <t>Wäscheleine</t>
  </si>
  <si>
    <t>mögliche Mitfahrer</t>
  </si>
  <si>
    <t>Bettzeug</t>
  </si>
  <si>
    <t>Sonstiges</t>
  </si>
  <si>
    <t>Sicherheitsvorkehrungen</t>
  </si>
  <si>
    <t>Batterien AA</t>
  </si>
  <si>
    <t>Bindedraht</t>
  </si>
  <si>
    <t>Fußabtreter</t>
  </si>
  <si>
    <t>Heringe</t>
  </si>
  <si>
    <t>Kerzen/Teelichter</t>
  </si>
  <si>
    <t>Klebeband</t>
  </si>
  <si>
    <t>Sonstige Kleinteile</t>
  </si>
  <si>
    <t>Trichter</t>
  </si>
  <si>
    <t>Wasserschlauch</t>
  </si>
  <si>
    <t>Werkzeugkoffer</t>
  </si>
  <si>
    <t>Spülen</t>
  </si>
  <si>
    <t>Abtrockentücher</t>
  </si>
  <si>
    <t>Schwammtücher</t>
  </si>
  <si>
    <t>Spülbürste</t>
  </si>
  <si>
    <t>Spüleimer</t>
  </si>
  <si>
    <t>Spüleimer klein</t>
  </si>
  <si>
    <t>Spülmittel</t>
  </si>
  <si>
    <t>Spülschwämme</t>
  </si>
  <si>
    <t>Waschmittel</t>
  </si>
  <si>
    <t xml:space="preserve"> </t>
  </si>
  <si>
    <t>kumuliertes Gesamtgewicht Inventar (kg)</t>
  </si>
  <si>
    <t>Copyright 2018: wanderhorizons.com</t>
  </si>
  <si>
    <t>Gewichtsplanung</t>
  </si>
  <si>
    <t>Leergewicht laut Fahrzeugbrief:*</t>
  </si>
  <si>
    <t>kg</t>
  </si>
  <si>
    <t>Gewicht des Ausbaus:</t>
  </si>
  <si>
    <t>Gesamtgewicht Fahrzeug:**</t>
  </si>
  <si>
    <t>*Das Leergewicht kann zu Beginn des Ausbaus sinken, wenn Beispielsweise Sitzbänke ausgebaut werden. Es empfiehlt sich nach möglichen Ausbauten eine neue Wiegekarte zu erstellen. 
**dieser Wert darf das zulässige Gesamtgewicht eures Fahrzeugs auf keinen Fall übersteigen (im Fahrzeugschein unter Punkt F1)</t>
  </si>
  <si>
    <t>Einbauteil</t>
  </si>
  <si>
    <t>Bettgestell</t>
  </si>
  <si>
    <t>Bodenbelag</t>
  </si>
  <si>
    <t>Bodenplatte</t>
  </si>
  <si>
    <t>Inventar (siehe Inventar- und Packliste)</t>
  </si>
  <si>
    <t>Gasflasche</t>
  </si>
  <si>
    <t>Gaskocher</t>
  </si>
  <si>
    <t>Heckauszug</t>
  </si>
  <si>
    <t>Kiste Bett</t>
  </si>
  <si>
    <t>Kiste Heckauszug</t>
  </si>
  <si>
    <t>Küchenzeile</t>
  </si>
  <si>
    <t>Kühlschrank</t>
  </si>
  <si>
    <t>Lampen und Lichter</t>
  </si>
  <si>
    <t>Matratzen und Sitzpolster</t>
  </si>
  <si>
    <t>Schalldämmung</t>
  </si>
  <si>
    <t>Sicherheitswesten</t>
  </si>
  <si>
    <t>Sicherungen</t>
  </si>
  <si>
    <t>Sicherungsschrauben Bodenplatte</t>
  </si>
  <si>
    <t>Sideboard</t>
  </si>
  <si>
    <t>Silikon und Dichtmasse</t>
  </si>
  <si>
    <t>Solaranlage + Zubehör</t>
  </si>
  <si>
    <t>Tauchpumpe + Wasserhahn</t>
  </si>
  <si>
    <t>Tischgestell</t>
  </si>
  <si>
    <t>Tischplatte</t>
  </si>
  <si>
    <t>Versorgerbatterie + Zubehör</t>
  </si>
  <si>
    <t>Vorhangdraht</t>
  </si>
  <si>
    <t>Vorhänge</t>
  </si>
  <si>
    <t>Wärmedämmung</t>
  </si>
  <si>
    <t>Waschbecken</t>
  </si>
  <si>
    <t>Wasser</t>
  </si>
  <si>
    <t>Gesamtgewicht des Ausbaus in kg: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</si>
</sst>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6">
    <border>
      <left/>
      <right/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/>
      <right style="medium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/>
    <xf numFmtId="0" fontId="0" fillId="2" borderId="5" xfId="0" applyFill="1" applyBorder="1"/>
    <xf numFmtId="0" fontId="0" fillId="2" borderId="6" xfId="0" applyFont="1" applyFill="1" applyBorder="1"/>
    <xf numFmtId="0" fontId="0" fillId="2" borderId="5" xfId="0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0" fontId="0" fillId="2" borderId="9" xfId="0" applyFont="1" applyFill="1" applyBorder="1"/>
    <xf numFmtId="0" fontId="0" fillId="2" borderId="10" xfId="0" applyFill="1" applyBorder="1"/>
    <xf numFmtId="0" fontId="0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Border="1"/>
    <xf numFmtId="3" fontId="1" fillId="0" borderId="0" xfId="0" applyNumberFormat="1" applyFont="1" applyBorder="1"/>
    <xf numFmtId="0" fontId="1" fillId="0" borderId="0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0" fillId="3" borderId="6" xfId="0" applyFont="1" applyFill="1" applyBorder="1"/>
    <xf numFmtId="3" fontId="0" fillId="3" borderId="5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0" fontId="1" fillId="3" borderId="9" xfId="0" applyFont="1" applyFill="1" applyBorder="1"/>
    <xf numFmtId="3" fontId="1" fillId="3" borderId="8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0" fontId="0" fillId="3" borderId="9" xfId="0" applyFont="1" applyFill="1" applyBorder="1"/>
    <xf numFmtId="3" fontId="0" fillId="3" borderId="8" xfId="0" applyNumberFormat="1" applyFont="1" applyFill="1" applyBorder="1" applyAlignment="1">
      <alignment horizontal="center"/>
    </xf>
    <xf numFmtId="0" fontId="0" fillId="2" borderId="14" xfId="0" applyFont="1" applyFill="1" applyBorder="1"/>
    <xf numFmtId="3" fontId="0" fillId="2" borderId="15" xfId="0" applyNumberFormat="1" applyFont="1" applyFill="1" applyBorder="1" applyAlignment="1">
      <alignment horizontal="center"/>
    </xf>
    <xf numFmtId="3" fontId="1" fillId="0" borderId="0" xfId="0" applyNumberFormat="1" applyFont="1" applyAlignment="1"/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1" tint="0.24994659260841701"/>
        </left>
        <right style="medium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border diagonalUp="0" diagonalDown="0">
        <left/>
        <right style="medium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border diagonalUp="0" diagonalDown="0">
        <left/>
        <right style="medium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border outline="0">
        <bottom style="medium">
          <color theme="1" tint="0.24994659260841701"/>
        </bottom>
      </border>
    </dxf>
    <dxf>
      <border diagonalUp="0" diagonalDown="0">
        <left style="medium">
          <color theme="1" tint="0.24994659260841701"/>
        </left>
        <right style="medium">
          <color theme="1" tint="0.24994659260841701"/>
        </right>
        <top style="medium">
          <color theme="1" tint="0.24994659260841701"/>
        </top>
        <bottom style="medium">
          <color theme="1" tint="0.24994659260841701"/>
        </bottom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 tint="0.24994659260841701"/>
        </top>
        <bottom style="thin">
          <color theme="1" tint="0.24994659260841701"/>
        </bottom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1" tint="0.24994659260841701"/>
        </left>
        <right style="medium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medium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medium">
          <color theme="1" tint="0.24994659260841701"/>
        </left>
        <right style="medium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border outline="0">
        <bottom style="medium">
          <color theme="1" tint="0.24994659260841701"/>
        </bottom>
      </border>
    </dxf>
    <dxf>
      <border outline="0">
        <left style="medium">
          <color theme="1" tint="0.24994659260841701"/>
        </left>
        <right style="medium">
          <color theme="1" tint="0.24994659260841701"/>
        </right>
        <top style="medium">
          <color theme="1" tint="0.24994659260841701"/>
        </top>
        <bottom style="medium">
          <color theme="1" tint="0.24994659260841701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anderhorizons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anderhorizon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428625</xdr:colOff>
      <xdr:row>0</xdr:row>
      <xdr:rowOff>1104900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4591050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95250</xdr:rowOff>
    </xdr:from>
    <xdr:to>
      <xdr:col>3</xdr:col>
      <xdr:colOff>819150</xdr:colOff>
      <xdr:row>0</xdr:row>
      <xdr:rowOff>1200150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95250"/>
          <a:ext cx="4591050" cy="1104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5:E140" totalsRowShown="0" headerRowDxfId="16" dataDxfId="15" headerRowBorderDxfId="13" tableBorderDxfId="14">
  <autoFilter ref="A5:E140"/>
  <sortState ref="A6:E140">
    <sortCondition ref="A4:A139"/>
  </sortState>
  <tableColumns count="5">
    <tableColumn id="5" name="Kategorie" dataDxfId="12"/>
    <tableColumn id="1" name="Inventar" dataDxfId="11"/>
    <tableColumn id="2" name="Stk." dataDxfId="10"/>
    <tableColumn id="3" name="Gewicht einzeln (g)" dataDxfId="9"/>
    <tableColumn id="4" name="Gesamtgewicht (g)" dataDxfId="8">
      <calculatedColumnFormula>Tabelle1[[#This Row],[Stk.]]*Tabelle1[[#This Row],[Gewicht einzeln (g)]]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1:D41" totalsRowShown="0" headerRowDxfId="7" dataDxfId="6" headerRowBorderDxfId="4" tableBorderDxfId="5">
  <autoFilter ref="A11:D41"/>
  <sortState ref="A12:E43">
    <sortCondition ref="A4:A36"/>
  </sortState>
  <tableColumns count="4">
    <tableColumn id="1" name="Einbauteil" dataDxfId="3"/>
    <tableColumn id="2" name="Stk." dataDxfId="2"/>
    <tableColumn id="3" name="Gewicht einzeln (g)" dataDxfId="1"/>
    <tableColumn id="4" name="Gesamtgewicht (g)" dataDxfId="0">
      <calculatedColumnFormula>Tabelle2[[#This Row],[Stk.]]*Tabelle2[[#This Row],[Gewicht einzeln (g)]]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topLeftCell="A8" workbookViewId="0">
      <selection activeCell="A8" sqref="A8"/>
    </sheetView>
  </sheetViews>
  <sheetFormatPr baseColWidth="10" defaultRowHeight="15" x14ac:dyDescent="0.25"/>
  <cols>
    <col min="1" max="1" width="16.140625" bestFit="1" customWidth="1"/>
    <col min="2" max="2" width="37.5703125" bestFit="1" customWidth="1"/>
    <col min="3" max="3" width="6.42578125" style="1" customWidth="1"/>
    <col min="4" max="4" width="18.42578125" style="1" bestFit="1" customWidth="1"/>
    <col min="5" max="5" width="19.85546875" style="1" customWidth="1"/>
    <col min="6" max="6" width="7" bestFit="1" customWidth="1"/>
    <col min="7" max="7" width="3" bestFit="1" customWidth="1"/>
  </cols>
  <sheetData>
    <row r="1" spans="1:5" ht="93.75" customHeight="1" x14ac:dyDescent="0.25"/>
    <row r="2" spans="1:5" ht="15" customHeight="1" x14ac:dyDescent="0.25">
      <c r="A2" s="2" t="s">
        <v>0</v>
      </c>
      <c r="B2" s="2"/>
      <c r="C2" s="2"/>
      <c r="D2" s="2"/>
      <c r="E2" s="2"/>
    </row>
    <row r="3" spans="1:5" ht="15" customHeight="1" x14ac:dyDescent="0.25">
      <c r="A3" s="2"/>
      <c r="B3" s="2"/>
      <c r="C3" s="2"/>
      <c r="D3" s="2"/>
      <c r="E3" s="2"/>
    </row>
    <row r="4" spans="1:5" ht="20.25" thickBot="1" x14ac:dyDescent="0.3">
      <c r="B4" s="3"/>
      <c r="C4" s="3"/>
      <c r="D4" s="3"/>
      <c r="E4" s="3"/>
    </row>
    <row r="5" spans="1:5" s="9" customFormat="1" ht="15.75" thickBot="1" x14ac:dyDescent="0.3">
      <c r="A5" s="4" t="s">
        <v>1</v>
      </c>
      <c r="B5" s="5" t="s">
        <v>2</v>
      </c>
      <c r="C5" s="6" t="s">
        <v>3</v>
      </c>
      <c r="D5" s="7" t="s">
        <v>4</v>
      </c>
      <c r="E5" s="8" t="s">
        <v>5</v>
      </c>
    </row>
    <row r="6" spans="1:5" x14ac:dyDescent="0.25">
      <c r="A6" s="10" t="s">
        <v>6</v>
      </c>
      <c r="B6" s="11" t="s">
        <v>7</v>
      </c>
      <c r="C6" s="12">
        <v>1</v>
      </c>
      <c r="D6" s="13">
        <v>1000</v>
      </c>
      <c r="E6" s="14">
        <f>Tabelle1[[#This Row],[Stk.]]*Tabelle1[[#This Row],[Gewicht einzeln (g)]]</f>
        <v>1000</v>
      </c>
    </row>
    <row r="7" spans="1:5" x14ac:dyDescent="0.25">
      <c r="A7" s="15" t="s">
        <v>6</v>
      </c>
      <c r="B7" s="16" t="s">
        <v>8</v>
      </c>
      <c r="C7" s="17">
        <v>2</v>
      </c>
      <c r="D7" s="18">
        <v>3000</v>
      </c>
      <c r="E7" s="14">
        <f>Tabelle1[[#This Row],[Stk.]]*Tabelle1[[#This Row],[Gewicht einzeln (g)]]</f>
        <v>6000</v>
      </c>
    </row>
    <row r="8" spans="1:5" x14ac:dyDescent="0.25">
      <c r="A8" s="15" t="s">
        <v>6</v>
      </c>
      <c r="B8" s="19" t="s">
        <v>9</v>
      </c>
      <c r="C8" s="17">
        <v>1</v>
      </c>
      <c r="D8" s="18">
        <v>4000</v>
      </c>
      <c r="E8" s="14">
        <f>Tabelle1[[#This Row],[Stk.]]*Tabelle1[[#This Row],[Gewicht einzeln (g)]]</f>
        <v>4000</v>
      </c>
    </row>
    <row r="9" spans="1:5" x14ac:dyDescent="0.25">
      <c r="A9" s="15" t="s">
        <v>6</v>
      </c>
      <c r="B9" s="16" t="s">
        <v>10</v>
      </c>
      <c r="C9" s="17">
        <v>1</v>
      </c>
      <c r="D9" s="18">
        <v>350</v>
      </c>
      <c r="E9" s="14">
        <f>Tabelle1[[#This Row],[Stk.]]*Tabelle1[[#This Row],[Gewicht einzeln (g)]]</f>
        <v>350</v>
      </c>
    </row>
    <row r="10" spans="1:5" x14ac:dyDescent="0.25">
      <c r="A10" s="15" t="s">
        <v>6</v>
      </c>
      <c r="B10" s="16" t="s">
        <v>11</v>
      </c>
      <c r="C10" s="17">
        <v>1</v>
      </c>
      <c r="D10" s="18">
        <v>500</v>
      </c>
      <c r="E10" s="14">
        <f>Tabelle1[[#This Row],[Stk.]]*Tabelle1[[#This Row],[Gewicht einzeln (g)]]</f>
        <v>500</v>
      </c>
    </row>
    <row r="11" spans="1:5" x14ac:dyDescent="0.25">
      <c r="A11" s="15" t="s">
        <v>6</v>
      </c>
      <c r="B11" s="19" t="s">
        <v>12</v>
      </c>
      <c r="C11" s="17">
        <v>1</v>
      </c>
      <c r="D11" s="18">
        <v>1750</v>
      </c>
      <c r="E11" s="14">
        <f>Tabelle1[[#This Row],[Stk.]]*Tabelle1[[#This Row],[Gewicht einzeln (g)]]</f>
        <v>1750</v>
      </c>
    </row>
    <row r="12" spans="1:5" x14ac:dyDescent="0.25">
      <c r="A12" s="15" t="s">
        <v>6</v>
      </c>
      <c r="B12" s="16" t="s">
        <v>13</v>
      </c>
      <c r="C12" s="17">
        <v>1</v>
      </c>
      <c r="D12" s="18">
        <v>6500</v>
      </c>
      <c r="E12" s="14">
        <f>Tabelle1[[#This Row],[Stk.]]*Tabelle1[[#This Row],[Gewicht einzeln (g)]]</f>
        <v>6500</v>
      </c>
    </row>
    <row r="13" spans="1:5" x14ac:dyDescent="0.25">
      <c r="A13" s="15" t="s">
        <v>6</v>
      </c>
      <c r="B13" s="16" t="s">
        <v>14</v>
      </c>
      <c r="C13" s="17">
        <v>1</v>
      </c>
      <c r="D13" s="18">
        <v>350</v>
      </c>
      <c r="E13" s="14">
        <f>Tabelle1[[#This Row],[Stk.]]*Tabelle1[[#This Row],[Gewicht einzeln (g)]]</f>
        <v>350</v>
      </c>
    </row>
    <row r="14" spans="1:5" x14ac:dyDescent="0.25">
      <c r="A14" s="15" t="s">
        <v>6</v>
      </c>
      <c r="B14" s="16" t="s">
        <v>15</v>
      </c>
      <c r="C14" s="17">
        <v>2</v>
      </c>
      <c r="D14" s="18">
        <v>250</v>
      </c>
      <c r="E14" s="14">
        <f>Tabelle1[[#This Row],[Stk.]]*Tabelle1[[#This Row],[Gewicht einzeln (g)]]</f>
        <v>500</v>
      </c>
    </row>
    <row r="15" spans="1:5" x14ac:dyDescent="0.25">
      <c r="A15" s="15" t="s">
        <v>16</v>
      </c>
      <c r="B15" s="19" t="s">
        <v>17</v>
      </c>
      <c r="C15" s="17">
        <v>2</v>
      </c>
      <c r="D15" s="18">
        <v>150</v>
      </c>
      <c r="E15" s="14">
        <f>Tabelle1[[#This Row],[Stk.]]*Tabelle1[[#This Row],[Gewicht einzeln (g)]]</f>
        <v>300</v>
      </c>
    </row>
    <row r="16" spans="1:5" x14ac:dyDescent="0.25">
      <c r="A16" s="15" t="s">
        <v>16</v>
      </c>
      <c r="B16" s="16" t="s">
        <v>18</v>
      </c>
      <c r="C16" s="17">
        <v>1</v>
      </c>
      <c r="D16" s="18">
        <v>350</v>
      </c>
      <c r="E16" s="14">
        <f>Tabelle1[[#This Row],[Stk.]]*Tabelle1[[#This Row],[Gewicht einzeln (g)]]</f>
        <v>350</v>
      </c>
    </row>
    <row r="17" spans="1:5" x14ac:dyDescent="0.25">
      <c r="A17" s="15" t="s">
        <v>16</v>
      </c>
      <c r="B17" s="19" t="s">
        <v>19</v>
      </c>
      <c r="C17" s="17">
        <v>2</v>
      </c>
      <c r="D17" s="18">
        <v>500</v>
      </c>
      <c r="E17" s="14">
        <f>Tabelle1[[#This Row],[Stk.]]*Tabelle1[[#This Row],[Gewicht einzeln (g)]]</f>
        <v>1000</v>
      </c>
    </row>
    <row r="18" spans="1:5" x14ac:dyDescent="0.25">
      <c r="A18" s="15" t="s">
        <v>16</v>
      </c>
      <c r="B18" s="16" t="s">
        <v>20</v>
      </c>
      <c r="C18" s="17">
        <v>1</v>
      </c>
      <c r="D18" s="18">
        <v>2245</v>
      </c>
      <c r="E18" s="14">
        <f>Tabelle1[[#This Row],[Stk.]]*Tabelle1[[#This Row],[Gewicht einzeln (g)]]</f>
        <v>2245</v>
      </c>
    </row>
    <row r="19" spans="1:5" x14ac:dyDescent="0.25">
      <c r="A19" s="15" t="s">
        <v>16</v>
      </c>
      <c r="B19" s="16" t="s">
        <v>21</v>
      </c>
      <c r="C19" s="17">
        <v>2</v>
      </c>
      <c r="D19" s="18">
        <v>3500</v>
      </c>
      <c r="E19" s="14">
        <f>Tabelle1[[#This Row],[Stk.]]*Tabelle1[[#This Row],[Gewicht einzeln (g)]]</f>
        <v>7000</v>
      </c>
    </row>
    <row r="20" spans="1:5" x14ac:dyDescent="0.25">
      <c r="A20" s="15" t="s">
        <v>16</v>
      </c>
      <c r="B20" s="16" t="s">
        <v>22</v>
      </c>
      <c r="C20" s="17">
        <v>1</v>
      </c>
      <c r="D20" s="18">
        <v>150</v>
      </c>
      <c r="E20" s="14">
        <f>Tabelle1[[#This Row],[Stk.]]*Tabelle1[[#This Row],[Gewicht einzeln (g)]]</f>
        <v>150</v>
      </c>
    </row>
    <row r="21" spans="1:5" x14ac:dyDescent="0.25">
      <c r="A21" s="15" t="s">
        <v>16</v>
      </c>
      <c r="B21" s="16" t="s">
        <v>23</v>
      </c>
      <c r="C21" s="17">
        <v>1</v>
      </c>
      <c r="D21" s="18">
        <v>1000</v>
      </c>
      <c r="E21" s="14">
        <f>Tabelle1[[#This Row],[Stk.]]*Tabelle1[[#This Row],[Gewicht einzeln (g)]]</f>
        <v>1000</v>
      </c>
    </row>
    <row r="22" spans="1:5" x14ac:dyDescent="0.25">
      <c r="A22" s="15" t="s">
        <v>16</v>
      </c>
      <c r="B22" s="16" t="s">
        <v>24</v>
      </c>
      <c r="C22" s="17">
        <v>1</v>
      </c>
      <c r="D22" s="18">
        <v>1500</v>
      </c>
      <c r="E22" s="14">
        <f>Tabelle1[[#This Row],[Stk.]]*Tabelle1[[#This Row],[Gewicht einzeln (g)]]</f>
        <v>1500</v>
      </c>
    </row>
    <row r="23" spans="1:5" x14ac:dyDescent="0.25">
      <c r="A23" s="15" t="s">
        <v>16</v>
      </c>
      <c r="B23" s="16" t="s">
        <v>25</v>
      </c>
      <c r="C23" s="17">
        <v>1</v>
      </c>
      <c r="D23" s="18">
        <v>150</v>
      </c>
      <c r="E23" s="14">
        <f>Tabelle1[[#This Row],[Stk.]]*Tabelle1[[#This Row],[Gewicht einzeln (g)]]</f>
        <v>150</v>
      </c>
    </row>
    <row r="24" spans="1:5" x14ac:dyDescent="0.25">
      <c r="A24" s="15" t="s">
        <v>16</v>
      </c>
      <c r="B24" s="16" t="s">
        <v>26</v>
      </c>
      <c r="C24" s="17">
        <v>1</v>
      </c>
      <c r="D24" s="18">
        <v>500</v>
      </c>
      <c r="E24" s="14">
        <f>Tabelle1[[#This Row],[Stk.]]*Tabelle1[[#This Row],[Gewicht einzeln (g)]]</f>
        <v>500</v>
      </c>
    </row>
    <row r="25" spans="1:5" x14ac:dyDescent="0.25">
      <c r="A25" s="15" t="s">
        <v>16</v>
      </c>
      <c r="B25" s="16" t="s">
        <v>27</v>
      </c>
      <c r="C25" s="17">
        <v>1</v>
      </c>
      <c r="D25" s="18">
        <v>1000</v>
      </c>
      <c r="E25" s="14">
        <f>Tabelle1[[#This Row],[Stk.]]*Tabelle1[[#This Row],[Gewicht einzeln (g)]]</f>
        <v>1000</v>
      </c>
    </row>
    <row r="26" spans="1:5" x14ac:dyDescent="0.25">
      <c r="A26" s="15" t="s">
        <v>16</v>
      </c>
      <c r="B26" s="19" t="s">
        <v>28</v>
      </c>
      <c r="C26" s="17">
        <v>1</v>
      </c>
      <c r="D26" s="18">
        <v>300</v>
      </c>
      <c r="E26" s="14">
        <f>Tabelle1[[#This Row],[Stk.]]*Tabelle1[[#This Row],[Gewicht einzeln (g)]]</f>
        <v>300</v>
      </c>
    </row>
    <row r="27" spans="1:5" x14ac:dyDescent="0.25">
      <c r="A27" s="15" t="s">
        <v>16</v>
      </c>
      <c r="B27" s="19" t="s">
        <v>29</v>
      </c>
      <c r="C27" s="17">
        <v>1</v>
      </c>
      <c r="D27" s="18">
        <v>300</v>
      </c>
      <c r="E27" s="14">
        <f>Tabelle1[[#This Row],[Stk.]]*Tabelle1[[#This Row],[Gewicht einzeln (g)]]</f>
        <v>300</v>
      </c>
    </row>
    <row r="28" spans="1:5" x14ac:dyDescent="0.25">
      <c r="A28" s="15" t="s">
        <v>16</v>
      </c>
      <c r="B28" s="16" t="s">
        <v>30</v>
      </c>
      <c r="C28" s="17">
        <v>2</v>
      </c>
      <c r="D28" s="18">
        <v>150</v>
      </c>
      <c r="E28" s="14">
        <f>Tabelle1[[#This Row],[Stk.]]*Tabelle1[[#This Row],[Gewicht einzeln (g)]]</f>
        <v>300</v>
      </c>
    </row>
    <row r="29" spans="1:5" x14ac:dyDescent="0.25">
      <c r="A29" s="15" t="s">
        <v>16</v>
      </c>
      <c r="B29" s="19" t="s">
        <v>31</v>
      </c>
      <c r="C29" s="17">
        <v>1</v>
      </c>
      <c r="D29" s="18">
        <v>100</v>
      </c>
      <c r="E29" s="14">
        <f>Tabelle1[[#This Row],[Stk.]]*Tabelle1[[#This Row],[Gewicht einzeln (g)]]</f>
        <v>100</v>
      </c>
    </row>
    <row r="30" spans="1:5" x14ac:dyDescent="0.25">
      <c r="A30" s="15" t="s">
        <v>16</v>
      </c>
      <c r="B30" s="16" t="s">
        <v>32</v>
      </c>
      <c r="C30" s="17">
        <v>4</v>
      </c>
      <c r="D30" s="18">
        <v>100</v>
      </c>
      <c r="E30" s="14">
        <f>Tabelle1[[#This Row],[Stk.]]*Tabelle1[[#This Row],[Gewicht einzeln (g)]]</f>
        <v>400</v>
      </c>
    </row>
    <row r="31" spans="1:5" x14ac:dyDescent="0.25">
      <c r="A31" s="15" t="s">
        <v>16</v>
      </c>
      <c r="B31" s="19" t="s">
        <v>33</v>
      </c>
      <c r="C31" s="17">
        <v>1</v>
      </c>
      <c r="D31" s="18">
        <v>750</v>
      </c>
      <c r="E31" s="14">
        <f>Tabelle1[[#This Row],[Stk.]]*Tabelle1[[#This Row],[Gewicht einzeln (g)]]</f>
        <v>750</v>
      </c>
    </row>
    <row r="32" spans="1:5" x14ac:dyDescent="0.25">
      <c r="A32" s="15" t="s">
        <v>34</v>
      </c>
      <c r="B32" s="16" t="s">
        <v>35</v>
      </c>
      <c r="C32" s="17">
        <v>1</v>
      </c>
      <c r="D32" s="18">
        <v>100</v>
      </c>
      <c r="E32" s="14">
        <f>Tabelle1[[#This Row],[Stk.]]*Tabelle1[[#This Row],[Gewicht einzeln (g)]]</f>
        <v>100</v>
      </c>
    </row>
    <row r="33" spans="1:5" x14ac:dyDescent="0.25">
      <c r="A33" s="15" t="s">
        <v>34</v>
      </c>
      <c r="B33" s="16" t="s">
        <v>36</v>
      </c>
      <c r="C33" s="17">
        <v>28</v>
      </c>
      <c r="D33" s="18">
        <v>350</v>
      </c>
      <c r="E33" s="14">
        <f>Tabelle1[[#This Row],[Stk.]]*Tabelle1[[#This Row],[Gewicht einzeln (g)]]</f>
        <v>9800</v>
      </c>
    </row>
    <row r="34" spans="1:5" x14ac:dyDescent="0.25">
      <c r="A34" s="15" t="s">
        <v>34</v>
      </c>
      <c r="B34" s="16" t="s">
        <v>37</v>
      </c>
      <c r="C34" s="17">
        <v>1</v>
      </c>
      <c r="D34" s="18">
        <v>3500</v>
      </c>
      <c r="E34" s="14">
        <f>Tabelle1[[#This Row],[Stk.]]*Tabelle1[[#This Row],[Gewicht einzeln (g)]]</f>
        <v>3500</v>
      </c>
    </row>
    <row r="35" spans="1:5" x14ac:dyDescent="0.25">
      <c r="A35" s="15" t="s">
        <v>38</v>
      </c>
      <c r="B35" s="19" t="s">
        <v>39</v>
      </c>
      <c r="C35" s="17">
        <v>1</v>
      </c>
      <c r="D35" s="18">
        <v>5000</v>
      </c>
      <c r="E35" s="14">
        <f>Tabelle1[[#This Row],[Stk.]]*Tabelle1[[#This Row],[Gewicht einzeln (g)]]</f>
        <v>5000</v>
      </c>
    </row>
    <row r="36" spans="1:5" x14ac:dyDescent="0.25">
      <c r="A36" s="15" t="s">
        <v>38</v>
      </c>
      <c r="B36" s="19" t="s">
        <v>40</v>
      </c>
      <c r="C36" s="17">
        <v>1</v>
      </c>
      <c r="D36" s="18">
        <v>5000</v>
      </c>
      <c r="E36" s="14">
        <f>Tabelle1[[#This Row],[Stk.]]*Tabelle1[[#This Row],[Gewicht einzeln (g)]]</f>
        <v>5000</v>
      </c>
    </row>
    <row r="37" spans="1:5" x14ac:dyDescent="0.25">
      <c r="A37" s="15" t="s">
        <v>38</v>
      </c>
      <c r="B37" s="19" t="s">
        <v>41</v>
      </c>
      <c r="C37" s="17">
        <v>2</v>
      </c>
      <c r="D37" s="18">
        <v>500</v>
      </c>
      <c r="E37" s="14">
        <f>Tabelle1[[#This Row],[Stk.]]*Tabelle1[[#This Row],[Gewicht einzeln (g)]]</f>
        <v>1000</v>
      </c>
    </row>
    <row r="38" spans="1:5" x14ac:dyDescent="0.25">
      <c r="A38" s="15" t="s">
        <v>38</v>
      </c>
      <c r="B38" s="19" t="s">
        <v>42</v>
      </c>
      <c r="C38" s="17">
        <v>1</v>
      </c>
      <c r="D38" s="18">
        <v>3000</v>
      </c>
      <c r="E38" s="14">
        <f>Tabelle1[[#This Row],[Stk.]]*Tabelle1[[#This Row],[Gewicht einzeln (g)]]</f>
        <v>3000</v>
      </c>
    </row>
    <row r="39" spans="1:5" x14ac:dyDescent="0.25">
      <c r="A39" s="15" t="s">
        <v>38</v>
      </c>
      <c r="B39" s="19" t="s">
        <v>43</v>
      </c>
      <c r="C39" s="17">
        <v>1</v>
      </c>
      <c r="D39" s="18">
        <v>1000</v>
      </c>
      <c r="E39" s="14">
        <f>Tabelle1[[#This Row],[Stk.]]*Tabelle1[[#This Row],[Gewicht einzeln (g)]]</f>
        <v>1000</v>
      </c>
    </row>
    <row r="40" spans="1:5" x14ac:dyDescent="0.25">
      <c r="A40" s="15" t="s">
        <v>38</v>
      </c>
      <c r="B40" s="16" t="s">
        <v>44</v>
      </c>
      <c r="C40" s="17">
        <v>2</v>
      </c>
      <c r="D40" s="18">
        <v>3500</v>
      </c>
      <c r="E40" s="14">
        <f>Tabelle1[[#This Row],[Stk.]]*Tabelle1[[#This Row],[Gewicht einzeln (g)]]</f>
        <v>7000</v>
      </c>
    </row>
    <row r="41" spans="1:5" x14ac:dyDescent="0.25">
      <c r="A41" s="15" t="s">
        <v>38</v>
      </c>
      <c r="B41" s="19" t="s">
        <v>45</v>
      </c>
      <c r="C41" s="17">
        <v>1</v>
      </c>
      <c r="D41" s="18">
        <v>5000</v>
      </c>
      <c r="E41" s="14">
        <f>Tabelle1[[#This Row],[Stk.]]*Tabelle1[[#This Row],[Gewicht einzeln (g)]]</f>
        <v>5000</v>
      </c>
    </row>
    <row r="42" spans="1:5" x14ac:dyDescent="0.25">
      <c r="A42" s="15" t="s">
        <v>38</v>
      </c>
      <c r="B42" s="16" t="s">
        <v>46</v>
      </c>
      <c r="C42" s="17">
        <v>1</v>
      </c>
      <c r="D42" s="18">
        <v>10000</v>
      </c>
      <c r="E42" s="14">
        <f>Tabelle1[[#This Row],[Stk.]]*Tabelle1[[#This Row],[Gewicht einzeln (g)]]</f>
        <v>10000</v>
      </c>
    </row>
    <row r="43" spans="1:5" x14ac:dyDescent="0.25">
      <c r="A43" s="15" t="s">
        <v>38</v>
      </c>
      <c r="B43" s="19" t="s">
        <v>47</v>
      </c>
      <c r="C43" s="17">
        <v>5</v>
      </c>
      <c r="D43" s="18">
        <v>200</v>
      </c>
      <c r="E43" s="14">
        <f>Tabelle1[[#This Row],[Stk.]]*Tabelle1[[#This Row],[Gewicht einzeln (g)]]</f>
        <v>1000</v>
      </c>
    </row>
    <row r="44" spans="1:5" x14ac:dyDescent="0.25">
      <c r="A44" s="15" t="s">
        <v>38</v>
      </c>
      <c r="B44" s="19" t="s">
        <v>48</v>
      </c>
      <c r="C44" s="17">
        <v>1</v>
      </c>
      <c r="D44" s="18">
        <v>1000</v>
      </c>
      <c r="E44" s="14">
        <f>Tabelle1[[#This Row],[Stk.]]*Tabelle1[[#This Row],[Gewicht einzeln (g)]]</f>
        <v>1000</v>
      </c>
    </row>
    <row r="45" spans="1:5" x14ac:dyDescent="0.25">
      <c r="A45" s="15" t="s">
        <v>49</v>
      </c>
      <c r="B45" s="16" t="s">
        <v>50</v>
      </c>
      <c r="C45" s="17">
        <v>1</v>
      </c>
      <c r="D45" s="18">
        <v>2500</v>
      </c>
      <c r="E45" s="14">
        <f>Tabelle1[[#This Row],[Stk.]]*Tabelle1[[#This Row],[Gewicht einzeln (g)]]</f>
        <v>2500</v>
      </c>
    </row>
    <row r="46" spans="1:5" x14ac:dyDescent="0.25">
      <c r="A46" s="15" t="s">
        <v>49</v>
      </c>
      <c r="B46" s="19" t="s">
        <v>51</v>
      </c>
      <c r="C46" s="17">
        <v>10</v>
      </c>
      <c r="D46" s="18">
        <v>90</v>
      </c>
      <c r="E46" s="14">
        <f>Tabelle1[[#This Row],[Stk.]]*Tabelle1[[#This Row],[Gewicht einzeln (g)]]</f>
        <v>900</v>
      </c>
    </row>
    <row r="47" spans="1:5" x14ac:dyDescent="0.25">
      <c r="A47" s="15" t="s">
        <v>49</v>
      </c>
      <c r="B47" s="16" t="s">
        <v>52</v>
      </c>
      <c r="C47" s="17">
        <v>1</v>
      </c>
      <c r="D47" s="18">
        <v>150</v>
      </c>
      <c r="E47" s="14">
        <f>Tabelle1[[#This Row],[Stk.]]*Tabelle1[[#This Row],[Gewicht einzeln (g)]]</f>
        <v>150</v>
      </c>
    </row>
    <row r="48" spans="1:5" x14ac:dyDescent="0.25">
      <c r="A48" s="15" t="s">
        <v>49</v>
      </c>
      <c r="B48" s="19" t="s">
        <v>53</v>
      </c>
      <c r="C48" s="17">
        <v>1</v>
      </c>
      <c r="D48" s="18">
        <v>500</v>
      </c>
      <c r="E48" s="14">
        <f>Tabelle1[[#This Row],[Stk.]]*Tabelle1[[#This Row],[Gewicht einzeln (g)]]</f>
        <v>500</v>
      </c>
    </row>
    <row r="49" spans="1:5" x14ac:dyDescent="0.25">
      <c r="A49" s="15" t="s">
        <v>49</v>
      </c>
      <c r="B49" s="16" t="s">
        <v>54</v>
      </c>
      <c r="C49" s="17">
        <v>3</v>
      </c>
      <c r="D49" s="18">
        <v>25</v>
      </c>
      <c r="E49" s="14">
        <f>Tabelle1[[#This Row],[Stk.]]*Tabelle1[[#This Row],[Gewicht einzeln (g)]]</f>
        <v>75</v>
      </c>
    </row>
    <row r="50" spans="1:5" x14ac:dyDescent="0.25">
      <c r="A50" s="15" t="s">
        <v>49</v>
      </c>
      <c r="B50" s="16" t="s">
        <v>55</v>
      </c>
      <c r="C50" s="17">
        <v>1</v>
      </c>
      <c r="D50" s="18">
        <v>500</v>
      </c>
      <c r="E50" s="14">
        <f>Tabelle1[[#This Row],[Stk.]]*Tabelle1[[#This Row],[Gewicht einzeln (g)]]</f>
        <v>500</v>
      </c>
    </row>
    <row r="51" spans="1:5" x14ac:dyDescent="0.25">
      <c r="A51" s="15" t="s">
        <v>56</v>
      </c>
      <c r="B51" s="16" t="s">
        <v>57</v>
      </c>
      <c r="C51" s="17">
        <v>1</v>
      </c>
      <c r="D51" s="18">
        <v>1000</v>
      </c>
      <c r="E51" s="14">
        <f>Tabelle1[[#This Row],[Stk.]]*Tabelle1[[#This Row],[Gewicht einzeln (g)]]</f>
        <v>1000</v>
      </c>
    </row>
    <row r="52" spans="1:5" x14ac:dyDescent="0.25">
      <c r="A52" s="15" t="s">
        <v>56</v>
      </c>
      <c r="B52" s="16" t="s">
        <v>58</v>
      </c>
      <c r="C52" s="17">
        <v>1</v>
      </c>
      <c r="D52" s="18">
        <v>2000</v>
      </c>
      <c r="E52" s="14">
        <f>Tabelle1[[#This Row],[Stk.]]*Tabelle1[[#This Row],[Gewicht einzeln (g)]]</f>
        <v>2000</v>
      </c>
    </row>
    <row r="53" spans="1:5" x14ac:dyDescent="0.25">
      <c r="A53" s="15" t="s">
        <v>56</v>
      </c>
      <c r="B53" s="16" t="s">
        <v>59</v>
      </c>
      <c r="C53" s="17">
        <v>2</v>
      </c>
      <c r="D53" s="18">
        <v>950</v>
      </c>
      <c r="E53" s="14">
        <f>Tabelle1[[#This Row],[Stk.]]*Tabelle1[[#This Row],[Gewicht einzeln (g)]]</f>
        <v>1900</v>
      </c>
    </row>
    <row r="54" spans="1:5" x14ac:dyDescent="0.25">
      <c r="A54" s="15" t="s">
        <v>56</v>
      </c>
      <c r="B54" s="19" t="s">
        <v>60</v>
      </c>
      <c r="C54" s="17">
        <v>1</v>
      </c>
      <c r="D54" s="18">
        <v>6000</v>
      </c>
      <c r="E54" s="14">
        <f>Tabelle1[[#This Row],[Stk.]]*Tabelle1[[#This Row],[Gewicht einzeln (g)]]</f>
        <v>6000</v>
      </c>
    </row>
    <row r="55" spans="1:5" x14ac:dyDescent="0.25">
      <c r="A55" s="15" t="s">
        <v>56</v>
      </c>
      <c r="B55" s="16" t="s">
        <v>61</v>
      </c>
      <c r="C55" s="17">
        <v>1</v>
      </c>
      <c r="D55" s="18">
        <v>1000</v>
      </c>
      <c r="E55" s="14">
        <f>Tabelle1[[#This Row],[Stk.]]*Tabelle1[[#This Row],[Gewicht einzeln (g)]]</f>
        <v>1000</v>
      </c>
    </row>
    <row r="56" spans="1:5" x14ac:dyDescent="0.25">
      <c r="A56" s="15" t="s">
        <v>56</v>
      </c>
      <c r="B56" s="19" t="s">
        <v>62</v>
      </c>
      <c r="C56" s="17">
        <v>1</v>
      </c>
      <c r="D56" s="18">
        <v>2500</v>
      </c>
      <c r="E56" s="14">
        <f>Tabelle1[[#This Row],[Stk.]]*Tabelle1[[#This Row],[Gewicht einzeln (g)]]</f>
        <v>2500</v>
      </c>
    </row>
    <row r="57" spans="1:5" x14ac:dyDescent="0.25">
      <c r="A57" s="15" t="s">
        <v>63</v>
      </c>
      <c r="B57" s="16" t="s">
        <v>64</v>
      </c>
      <c r="C57" s="17">
        <v>2</v>
      </c>
      <c r="D57" s="18">
        <v>12000</v>
      </c>
      <c r="E57" s="14">
        <f>Tabelle1[[#This Row],[Stk.]]*Tabelle1[[#This Row],[Gewicht einzeln (g)]]</f>
        <v>24000</v>
      </c>
    </row>
    <row r="58" spans="1:5" x14ac:dyDescent="0.25">
      <c r="A58" s="15" t="s">
        <v>65</v>
      </c>
      <c r="B58" s="16" t="s">
        <v>66</v>
      </c>
      <c r="C58" s="17">
        <v>2</v>
      </c>
      <c r="D58" s="18">
        <v>100</v>
      </c>
      <c r="E58" s="14">
        <f>Tabelle1[[#This Row],[Stk.]]*Tabelle1[[#This Row],[Gewicht einzeln (g)]]</f>
        <v>200</v>
      </c>
    </row>
    <row r="59" spans="1:5" x14ac:dyDescent="0.25">
      <c r="A59" s="15" t="s">
        <v>65</v>
      </c>
      <c r="B59" s="16" t="s">
        <v>67</v>
      </c>
      <c r="C59" s="17">
        <v>1</v>
      </c>
      <c r="D59" s="18">
        <v>350</v>
      </c>
      <c r="E59" s="14">
        <f>Tabelle1[[#This Row],[Stk.]]*Tabelle1[[#This Row],[Gewicht einzeln (g)]]</f>
        <v>350</v>
      </c>
    </row>
    <row r="60" spans="1:5" x14ac:dyDescent="0.25">
      <c r="A60" s="15" t="s">
        <v>65</v>
      </c>
      <c r="B60" s="16" t="s">
        <v>68</v>
      </c>
      <c r="C60" s="17">
        <v>1</v>
      </c>
      <c r="D60" s="18">
        <v>750</v>
      </c>
      <c r="E60" s="14">
        <f>Tabelle1[[#This Row],[Stk.]]*Tabelle1[[#This Row],[Gewicht einzeln (g)]]</f>
        <v>750</v>
      </c>
    </row>
    <row r="61" spans="1:5" x14ac:dyDescent="0.25">
      <c r="A61" s="15" t="s">
        <v>65</v>
      </c>
      <c r="B61" s="19" t="s">
        <v>69</v>
      </c>
      <c r="C61" s="17">
        <v>1</v>
      </c>
      <c r="D61" s="18">
        <v>50</v>
      </c>
      <c r="E61" s="14">
        <f>Tabelle1[[#This Row],[Stk.]]*Tabelle1[[#This Row],[Gewicht einzeln (g)]]</f>
        <v>50</v>
      </c>
    </row>
    <row r="62" spans="1:5" x14ac:dyDescent="0.25">
      <c r="A62" s="15" t="s">
        <v>65</v>
      </c>
      <c r="B62" s="16" t="s">
        <v>70</v>
      </c>
      <c r="C62" s="17">
        <v>4</v>
      </c>
      <c r="D62" s="18">
        <v>30</v>
      </c>
      <c r="E62" s="14">
        <f>Tabelle1[[#This Row],[Stk.]]*Tabelle1[[#This Row],[Gewicht einzeln (g)]]</f>
        <v>120</v>
      </c>
    </row>
    <row r="63" spans="1:5" x14ac:dyDescent="0.25">
      <c r="A63" s="15" t="s">
        <v>65</v>
      </c>
      <c r="B63" s="16" t="s">
        <v>71</v>
      </c>
      <c r="C63" s="17">
        <v>4</v>
      </c>
      <c r="D63" s="18">
        <v>60</v>
      </c>
      <c r="E63" s="14">
        <f>Tabelle1[[#This Row],[Stk.]]*Tabelle1[[#This Row],[Gewicht einzeln (g)]]</f>
        <v>240</v>
      </c>
    </row>
    <row r="64" spans="1:5" x14ac:dyDescent="0.25">
      <c r="A64" s="15" t="s">
        <v>65</v>
      </c>
      <c r="B64" s="16" t="s">
        <v>72</v>
      </c>
      <c r="C64" s="17">
        <v>1</v>
      </c>
      <c r="D64" s="18">
        <v>500</v>
      </c>
      <c r="E64" s="14">
        <f>Tabelle1[[#This Row],[Stk.]]*Tabelle1[[#This Row],[Gewicht einzeln (g)]]</f>
        <v>500</v>
      </c>
    </row>
    <row r="65" spans="1:5" x14ac:dyDescent="0.25">
      <c r="A65" s="15" t="s">
        <v>65</v>
      </c>
      <c r="B65" s="16" t="s">
        <v>73</v>
      </c>
      <c r="C65" s="17">
        <v>5</v>
      </c>
      <c r="D65" s="18">
        <v>150</v>
      </c>
      <c r="E65" s="14">
        <f>Tabelle1[[#This Row],[Stk.]]*Tabelle1[[#This Row],[Gewicht einzeln (g)]]</f>
        <v>750</v>
      </c>
    </row>
    <row r="66" spans="1:5" x14ac:dyDescent="0.25">
      <c r="A66" s="15" t="s">
        <v>65</v>
      </c>
      <c r="B66" s="16" t="s">
        <v>74</v>
      </c>
      <c r="C66" s="17">
        <v>1</v>
      </c>
      <c r="D66" s="18">
        <v>4000</v>
      </c>
      <c r="E66" s="14">
        <f>Tabelle1[[#This Row],[Stk.]]*Tabelle1[[#This Row],[Gewicht einzeln (g)]]</f>
        <v>4000</v>
      </c>
    </row>
    <row r="67" spans="1:5" x14ac:dyDescent="0.25">
      <c r="A67" s="15" t="s">
        <v>65</v>
      </c>
      <c r="B67" s="16" t="s">
        <v>75</v>
      </c>
      <c r="C67" s="17">
        <v>1</v>
      </c>
      <c r="D67" s="18">
        <v>500</v>
      </c>
      <c r="E67" s="14">
        <f>Tabelle1[[#This Row],[Stk.]]*Tabelle1[[#This Row],[Gewicht einzeln (g)]]</f>
        <v>500</v>
      </c>
    </row>
    <row r="68" spans="1:5" x14ac:dyDescent="0.25">
      <c r="A68" s="15" t="s">
        <v>65</v>
      </c>
      <c r="B68" s="16" t="s">
        <v>76</v>
      </c>
      <c r="C68" s="17">
        <v>2</v>
      </c>
      <c r="D68" s="18">
        <v>100</v>
      </c>
      <c r="E68" s="14">
        <f>Tabelle1[[#This Row],[Stk.]]*Tabelle1[[#This Row],[Gewicht einzeln (g)]]</f>
        <v>200</v>
      </c>
    </row>
    <row r="69" spans="1:5" x14ac:dyDescent="0.25">
      <c r="A69" s="15" t="s">
        <v>65</v>
      </c>
      <c r="B69" s="19" t="s">
        <v>77</v>
      </c>
      <c r="C69" s="17">
        <v>1</v>
      </c>
      <c r="D69" s="18">
        <v>100</v>
      </c>
      <c r="E69" s="14">
        <f>Tabelle1[[#This Row],[Stk.]]*Tabelle1[[#This Row],[Gewicht einzeln (g)]]</f>
        <v>100</v>
      </c>
    </row>
    <row r="70" spans="1:5" x14ac:dyDescent="0.25">
      <c r="A70" s="15" t="s">
        <v>65</v>
      </c>
      <c r="B70" s="19" t="s">
        <v>78</v>
      </c>
      <c r="C70" s="17">
        <v>1</v>
      </c>
      <c r="D70" s="18">
        <v>100</v>
      </c>
      <c r="E70" s="14">
        <f>Tabelle1[[#This Row],[Stk.]]*Tabelle1[[#This Row],[Gewicht einzeln (g)]]</f>
        <v>100</v>
      </c>
    </row>
    <row r="71" spans="1:5" x14ac:dyDescent="0.25">
      <c r="A71" s="15" t="s">
        <v>65</v>
      </c>
      <c r="B71" s="16" t="s">
        <v>79</v>
      </c>
      <c r="C71" s="17">
        <v>1</v>
      </c>
      <c r="D71" s="18">
        <v>50</v>
      </c>
      <c r="E71" s="14">
        <f>Tabelle1[[#This Row],[Stk.]]*Tabelle1[[#This Row],[Gewicht einzeln (g)]]</f>
        <v>50</v>
      </c>
    </row>
    <row r="72" spans="1:5" x14ac:dyDescent="0.25">
      <c r="A72" s="15" t="s">
        <v>65</v>
      </c>
      <c r="B72" s="16" t="s">
        <v>80</v>
      </c>
      <c r="C72" s="17">
        <v>1</v>
      </c>
      <c r="D72" s="18">
        <v>30</v>
      </c>
      <c r="E72" s="14">
        <f>Tabelle1[[#This Row],[Stk.]]*Tabelle1[[#This Row],[Gewicht einzeln (g)]]</f>
        <v>30</v>
      </c>
    </row>
    <row r="73" spans="1:5" x14ac:dyDescent="0.25">
      <c r="A73" s="15" t="s">
        <v>65</v>
      </c>
      <c r="B73" s="19" t="s">
        <v>81</v>
      </c>
      <c r="C73" s="17">
        <v>4</v>
      </c>
      <c r="D73" s="18">
        <v>125</v>
      </c>
      <c r="E73" s="14">
        <f>Tabelle1[[#This Row],[Stk.]]*Tabelle1[[#This Row],[Gewicht einzeln (g)]]</f>
        <v>500</v>
      </c>
    </row>
    <row r="74" spans="1:5" x14ac:dyDescent="0.25">
      <c r="A74" s="15" t="s">
        <v>65</v>
      </c>
      <c r="B74" s="19" t="s">
        <v>82</v>
      </c>
      <c r="C74" s="17">
        <v>1</v>
      </c>
      <c r="D74" s="18">
        <v>150</v>
      </c>
      <c r="E74" s="14">
        <f>Tabelle1[[#This Row],[Stk.]]*Tabelle1[[#This Row],[Gewicht einzeln (g)]]</f>
        <v>150</v>
      </c>
    </row>
    <row r="75" spans="1:5" x14ac:dyDescent="0.25">
      <c r="A75" s="15" t="s">
        <v>65</v>
      </c>
      <c r="B75" s="16" t="s">
        <v>83</v>
      </c>
      <c r="C75" s="17">
        <v>4</v>
      </c>
      <c r="D75" s="18">
        <v>60</v>
      </c>
      <c r="E75" s="14">
        <f>Tabelle1[[#This Row],[Stk.]]*Tabelle1[[#This Row],[Gewicht einzeln (g)]]</f>
        <v>240</v>
      </c>
    </row>
    <row r="76" spans="1:5" x14ac:dyDescent="0.25">
      <c r="A76" s="15" t="s">
        <v>65</v>
      </c>
      <c r="B76" s="16" t="s">
        <v>84</v>
      </c>
      <c r="C76" s="17">
        <v>4</v>
      </c>
      <c r="D76" s="18">
        <v>40</v>
      </c>
      <c r="E76" s="14">
        <f>Tabelle1[[#This Row],[Stk.]]*Tabelle1[[#This Row],[Gewicht einzeln (g)]]</f>
        <v>160</v>
      </c>
    </row>
    <row r="77" spans="1:5" x14ac:dyDescent="0.25">
      <c r="A77" s="15" t="s">
        <v>65</v>
      </c>
      <c r="B77" s="16" t="s">
        <v>85</v>
      </c>
      <c r="C77" s="17">
        <v>1</v>
      </c>
      <c r="D77" s="18">
        <v>25</v>
      </c>
      <c r="E77" s="14">
        <f>Tabelle1[[#This Row],[Stk.]]*Tabelle1[[#This Row],[Gewicht einzeln (g)]]</f>
        <v>25</v>
      </c>
    </row>
    <row r="78" spans="1:5" x14ac:dyDescent="0.25">
      <c r="A78" s="15" t="s">
        <v>65</v>
      </c>
      <c r="B78" s="16" t="s">
        <v>86</v>
      </c>
      <c r="C78" s="17">
        <v>2</v>
      </c>
      <c r="D78" s="18">
        <v>65</v>
      </c>
      <c r="E78" s="14">
        <f>Tabelle1[[#This Row],[Stk.]]*Tabelle1[[#This Row],[Gewicht einzeln (g)]]</f>
        <v>130</v>
      </c>
    </row>
    <row r="79" spans="1:5" x14ac:dyDescent="0.25">
      <c r="A79" s="15" t="s">
        <v>65</v>
      </c>
      <c r="B79" s="19" t="s">
        <v>87</v>
      </c>
      <c r="C79" s="17">
        <v>1</v>
      </c>
      <c r="D79" s="18">
        <v>750</v>
      </c>
      <c r="E79" s="14">
        <f>Tabelle1[[#This Row],[Stk.]]*Tabelle1[[#This Row],[Gewicht einzeln (g)]]</f>
        <v>750</v>
      </c>
    </row>
    <row r="80" spans="1:5" x14ac:dyDescent="0.25">
      <c r="A80" s="15" t="s">
        <v>65</v>
      </c>
      <c r="B80" s="16" t="s">
        <v>88</v>
      </c>
      <c r="C80" s="17">
        <v>1</v>
      </c>
      <c r="D80" s="18">
        <v>75</v>
      </c>
      <c r="E80" s="14">
        <f>Tabelle1[[#This Row],[Stk.]]*Tabelle1[[#This Row],[Gewicht einzeln (g)]]</f>
        <v>75</v>
      </c>
    </row>
    <row r="81" spans="1:5" x14ac:dyDescent="0.25">
      <c r="A81" s="15" t="s">
        <v>65</v>
      </c>
      <c r="B81" s="16" t="s">
        <v>89</v>
      </c>
      <c r="C81" s="17">
        <v>1</v>
      </c>
      <c r="D81" s="18">
        <v>750</v>
      </c>
      <c r="E81" s="14">
        <f>Tabelle1[[#This Row],[Stk.]]*Tabelle1[[#This Row],[Gewicht einzeln (g)]]</f>
        <v>750</v>
      </c>
    </row>
    <row r="82" spans="1:5" x14ac:dyDescent="0.25">
      <c r="A82" s="15" t="s">
        <v>65</v>
      </c>
      <c r="B82" s="16" t="s">
        <v>90</v>
      </c>
      <c r="C82" s="17">
        <v>1</v>
      </c>
      <c r="D82" s="18">
        <v>250</v>
      </c>
      <c r="E82" s="14">
        <f>Tabelle1[[#This Row],[Stk.]]*Tabelle1[[#This Row],[Gewicht einzeln (g)]]</f>
        <v>250</v>
      </c>
    </row>
    <row r="83" spans="1:5" x14ac:dyDescent="0.25">
      <c r="A83" s="15" t="s">
        <v>65</v>
      </c>
      <c r="B83" s="16" t="s">
        <v>91</v>
      </c>
      <c r="C83" s="17">
        <v>1</v>
      </c>
      <c r="D83" s="18">
        <v>60</v>
      </c>
      <c r="E83" s="14">
        <f>Tabelle1[[#This Row],[Stk.]]*Tabelle1[[#This Row],[Gewicht einzeln (g)]]</f>
        <v>60</v>
      </c>
    </row>
    <row r="84" spans="1:5" x14ac:dyDescent="0.25">
      <c r="A84" s="15" t="s">
        <v>65</v>
      </c>
      <c r="B84" s="19" t="s">
        <v>92</v>
      </c>
      <c r="C84" s="17">
        <v>1</v>
      </c>
      <c r="D84" s="18">
        <v>75</v>
      </c>
      <c r="E84" s="14">
        <f>Tabelle1[[#This Row],[Stk.]]*Tabelle1[[#This Row],[Gewicht einzeln (g)]]</f>
        <v>75</v>
      </c>
    </row>
    <row r="85" spans="1:5" x14ac:dyDescent="0.25">
      <c r="A85" s="15" t="s">
        <v>65</v>
      </c>
      <c r="B85" s="16" t="s">
        <v>93</v>
      </c>
      <c r="C85" s="17">
        <v>2</v>
      </c>
      <c r="D85" s="18">
        <v>60</v>
      </c>
      <c r="E85" s="14">
        <f>Tabelle1[[#This Row],[Stk.]]*Tabelle1[[#This Row],[Gewicht einzeln (g)]]</f>
        <v>120</v>
      </c>
    </row>
    <row r="86" spans="1:5" x14ac:dyDescent="0.25">
      <c r="A86" s="15" t="s">
        <v>65</v>
      </c>
      <c r="B86" s="16" t="s">
        <v>94</v>
      </c>
      <c r="C86" s="17">
        <v>1</v>
      </c>
      <c r="D86" s="18">
        <v>30</v>
      </c>
      <c r="E86" s="14">
        <f>Tabelle1[[#This Row],[Stk.]]*Tabelle1[[#This Row],[Gewicht einzeln (g)]]</f>
        <v>30</v>
      </c>
    </row>
    <row r="87" spans="1:5" x14ac:dyDescent="0.25">
      <c r="A87" s="15" t="s">
        <v>65</v>
      </c>
      <c r="B87" s="16" t="s">
        <v>95</v>
      </c>
      <c r="C87" s="17">
        <v>1</v>
      </c>
      <c r="D87" s="18">
        <v>40</v>
      </c>
      <c r="E87" s="14">
        <f>Tabelle1[[#This Row],[Stk.]]*Tabelle1[[#This Row],[Gewicht einzeln (g)]]</f>
        <v>40</v>
      </c>
    </row>
    <row r="88" spans="1:5" x14ac:dyDescent="0.25">
      <c r="A88" s="15" t="s">
        <v>65</v>
      </c>
      <c r="B88" s="19" t="s">
        <v>96</v>
      </c>
      <c r="C88" s="17">
        <v>1</v>
      </c>
      <c r="D88" s="18">
        <v>1000</v>
      </c>
      <c r="E88" s="14">
        <f>Tabelle1[[#This Row],[Stk.]]*Tabelle1[[#This Row],[Gewicht einzeln (g)]]</f>
        <v>1000</v>
      </c>
    </row>
    <row r="89" spans="1:5" x14ac:dyDescent="0.25">
      <c r="A89" s="15" t="s">
        <v>65</v>
      </c>
      <c r="B89" s="16" t="s">
        <v>97</v>
      </c>
      <c r="C89" s="17">
        <v>1</v>
      </c>
      <c r="D89" s="18">
        <v>40</v>
      </c>
      <c r="E89" s="14">
        <f>Tabelle1[[#This Row],[Stk.]]*Tabelle1[[#This Row],[Gewicht einzeln (g)]]</f>
        <v>40</v>
      </c>
    </row>
    <row r="90" spans="1:5" x14ac:dyDescent="0.25">
      <c r="A90" s="15" t="s">
        <v>65</v>
      </c>
      <c r="B90" s="16" t="s">
        <v>98</v>
      </c>
      <c r="C90" s="17">
        <v>1</v>
      </c>
      <c r="D90" s="18">
        <v>1000</v>
      </c>
      <c r="E90" s="14">
        <f>Tabelle1[[#This Row],[Stk.]]*Tabelle1[[#This Row],[Gewicht einzeln (g)]]</f>
        <v>1000</v>
      </c>
    </row>
    <row r="91" spans="1:5" x14ac:dyDescent="0.25">
      <c r="A91" s="15" t="s">
        <v>65</v>
      </c>
      <c r="B91" s="16" t="s">
        <v>99</v>
      </c>
      <c r="C91" s="17">
        <v>1</v>
      </c>
      <c r="D91" s="18">
        <v>40</v>
      </c>
      <c r="E91" s="14">
        <f>Tabelle1[[#This Row],[Stk.]]*Tabelle1[[#This Row],[Gewicht einzeln (g)]]</f>
        <v>40</v>
      </c>
    </row>
    <row r="92" spans="1:5" x14ac:dyDescent="0.25">
      <c r="A92" s="15" t="s">
        <v>65</v>
      </c>
      <c r="B92" s="16" t="s">
        <v>100</v>
      </c>
      <c r="C92" s="17">
        <v>1</v>
      </c>
      <c r="D92" s="18">
        <v>150</v>
      </c>
      <c r="E92" s="14">
        <f>Tabelle1[[#This Row],[Stk.]]*Tabelle1[[#This Row],[Gewicht einzeln (g)]]</f>
        <v>150</v>
      </c>
    </row>
    <row r="93" spans="1:5" x14ac:dyDescent="0.25">
      <c r="A93" s="15" t="s">
        <v>65</v>
      </c>
      <c r="B93" s="16" t="s">
        <v>88</v>
      </c>
      <c r="C93" s="17">
        <v>1</v>
      </c>
      <c r="D93" s="18">
        <v>441</v>
      </c>
      <c r="E93" s="14">
        <f>Tabelle1[[#This Row],[Stk.]]*Tabelle1[[#This Row],[Gewicht einzeln (g)]]</f>
        <v>441</v>
      </c>
    </row>
    <row r="94" spans="1:5" x14ac:dyDescent="0.25">
      <c r="A94" s="15" t="s">
        <v>65</v>
      </c>
      <c r="B94" s="16" t="s">
        <v>101</v>
      </c>
      <c r="C94" s="17">
        <v>2</v>
      </c>
      <c r="D94" s="18">
        <v>200</v>
      </c>
      <c r="E94" s="14">
        <f>Tabelle1[[#This Row],[Stk.]]*Tabelle1[[#This Row],[Gewicht einzeln (g)]]</f>
        <v>400</v>
      </c>
    </row>
    <row r="95" spans="1:5" x14ac:dyDescent="0.25">
      <c r="A95" s="15" t="s">
        <v>65</v>
      </c>
      <c r="B95" s="16" t="s">
        <v>102</v>
      </c>
      <c r="C95" s="17">
        <v>1</v>
      </c>
      <c r="D95" s="18">
        <v>350</v>
      </c>
      <c r="E95" s="14">
        <f>Tabelle1[[#This Row],[Stk.]]*Tabelle1[[#This Row],[Gewicht einzeln (g)]]</f>
        <v>350</v>
      </c>
    </row>
    <row r="96" spans="1:5" x14ac:dyDescent="0.25">
      <c r="A96" s="15" t="s">
        <v>65</v>
      </c>
      <c r="B96" s="16" t="s">
        <v>103</v>
      </c>
      <c r="C96" s="17">
        <v>4</v>
      </c>
      <c r="D96" s="18">
        <v>100</v>
      </c>
      <c r="E96" s="14">
        <f>Tabelle1[[#This Row],[Stk.]]*Tabelle1[[#This Row],[Gewicht einzeln (g)]]</f>
        <v>400</v>
      </c>
    </row>
    <row r="97" spans="1:5" x14ac:dyDescent="0.25">
      <c r="A97" s="15" t="s">
        <v>65</v>
      </c>
      <c r="B97" s="16" t="s">
        <v>104</v>
      </c>
      <c r="C97" s="17">
        <v>1</v>
      </c>
      <c r="D97" s="18">
        <v>350</v>
      </c>
      <c r="E97" s="14">
        <f>Tabelle1[[#This Row],[Stk.]]*Tabelle1[[#This Row],[Gewicht einzeln (g)]]</f>
        <v>350</v>
      </c>
    </row>
    <row r="98" spans="1:5" x14ac:dyDescent="0.25">
      <c r="A98" s="15" t="s">
        <v>65</v>
      </c>
      <c r="B98" s="19" t="s">
        <v>105</v>
      </c>
      <c r="C98" s="17">
        <v>1</v>
      </c>
      <c r="D98" s="18">
        <v>75</v>
      </c>
      <c r="E98" s="14">
        <f>Tabelle1[[#This Row],[Stk.]]*Tabelle1[[#This Row],[Gewicht einzeln (g)]]</f>
        <v>75</v>
      </c>
    </row>
    <row r="99" spans="1:5" x14ac:dyDescent="0.25">
      <c r="A99" s="15" t="s">
        <v>65</v>
      </c>
      <c r="B99" s="16" t="s">
        <v>106</v>
      </c>
      <c r="C99" s="17">
        <v>2</v>
      </c>
      <c r="D99" s="18">
        <v>250</v>
      </c>
      <c r="E99" s="14">
        <f>Tabelle1[[#This Row],[Stk.]]*Tabelle1[[#This Row],[Gewicht einzeln (g)]]</f>
        <v>500</v>
      </c>
    </row>
    <row r="100" spans="1:5" x14ac:dyDescent="0.25">
      <c r="A100" s="15" t="s">
        <v>65</v>
      </c>
      <c r="B100" s="16" t="s">
        <v>107</v>
      </c>
      <c r="C100" s="17">
        <v>1</v>
      </c>
      <c r="D100" s="18">
        <v>1000</v>
      </c>
      <c r="E100" s="14">
        <f>Tabelle1[[#This Row],[Stk.]]*Tabelle1[[#This Row],[Gewicht einzeln (g)]]</f>
        <v>1000</v>
      </c>
    </row>
    <row r="101" spans="1:5" x14ac:dyDescent="0.25">
      <c r="A101" s="15" t="s">
        <v>65</v>
      </c>
      <c r="B101" s="16" t="s">
        <v>108</v>
      </c>
      <c r="C101" s="17">
        <v>1</v>
      </c>
      <c r="D101" s="18">
        <v>650</v>
      </c>
      <c r="E101" s="14">
        <f>Tabelle1[[#This Row],[Stk.]]*Tabelle1[[#This Row],[Gewicht einzeln (g)]]</f>
        <v>650</v>
      </c>
    </row>
    <row r="102" spans="1:5" x14ac:dyDescent="0.25">
      <c r="A102" s="15" t="s">
        <v>65</v>
      </c>
      <c r="B102" s="16" t="s">
        <v>109</v>
      </c>
      <c r="C102" s="17">
        <v>1</v>
      </c>
      <c r="D102" s="18">
        <v>800</v>
      </c>
      <c r="E102" s="14">
        <f>Tabelle1[[#This Row],[Stk.]]*Tabelle1[[#This Row],[Gewicht einzeln (g)]]</f>
        <v>800</v>
      </c>
    </row>
    <row r="103" spans="1:5" x14ac:dyDescent="0.25">
      <c r="A103" s="15" t="s">
        <v>65</v>
      </c>
      <c r="B103" s="19" t="s">
        <v>110</v>
      </c>
      <c r="C103" s="17">
        <v>2</v>
      </c>
      <c r="D103" s="18">
        <v>100</v>
      </c>
      <c r="E103" s="14">
        <f>Tabelle1[[#This Row],[Stk.]]*Tabelle1[[#This Row],[Gewicht einzeln (g)]]</f>
        <v>200</v>
      </c>
    </row>
    <row r="104" spans="1:5" x14ac:dyDescent="0.25">
      <c r="A104" s="15" t="s">
        <v>65</v>
      </c>
      <c r="B104" s="16" t="s">
        <v>111</v>
      </c>
      <c r="C104" s="17">
        <v>1</v>
      </c>
      <c r="D104" s="18">
        <v>50</v>
      </c>
      <c r="E104" s="14">
        <f>Tabelle1[[#This Row],[Stk.]]*Tabelle1[[#This Row],[Gewicht einzeln (g)]]</f>
        <v>50</v>
      </c>
    </row>
    <row r="105" spans="1:5" x14ac:dyDescent="0.25">
      <c r="A105" s="15" t="s">
        <v>65</v>
      </c>
      <c r="B105" s="16" t="s">
        <v>112</v>
      </c>
      <c r="C105" s="17">
        <v>2</v>
      </c>
      <c r="D105" s="18">
        <v>325</v>
      </c>
      <c r="E105" s="14">
        <f>Tabelle1[[#This Row],[Stk.]]*Tabelle1[[#This Row],[Gewicht einzeln (g)]]</f>
        <v>650</v>
      </c>
    </row>
    <row r="106" spans="1:5" x14ac:dyDescent="0.25">
      <c r="A106" s="15" t="s">
        <v>65</v>
      </c>
      <c r="B106" s="16" t="s">
        <v>113</v>
      </c>
      <c r="C106" s="17">
        <v>1</v>
      </c>
      <c r="D106" s="18">
        <v>300</v>
      </c>
      <c r="E106" s="14">
        <f>Tabelle1[[#This Row],[Stk.]]*Tabelle1[[#This Row],[Gewicht einzeln (g)]]</f>
        <v>300</v>
      </c>
    </row>
    <row r="107" spans="1:5" x14ac:dyDescent="0.25">
      <c r="A107" s="15" t="s">
        <v>65</v>
      </c>
      <c r="B107" s="16" t="s">
        <v>114</v>
      </c>
      <c r="C107" s="17">
        <v>2</v>
      </c>
      <c r="D107" s="18">
        <v>200</v>
      </c>
      <c r="E107" s="14">
        <f>Tabelle1[[#This Row],[Stk.]]*Tabelle1[[#This Row],[Gewicht einzeln (g)]]</f>
        <v>400</v>
      </c>
    </row>
    <row r="108" spans="1:5" x14ac:dyDescent="0.25">
      <c r="A108" s="15" t="s">
        <v>65</v>
      </c>
      <c r="B108" s="16" t="s">
        <v>115</v>
      </c>
      <c r="C108" s="17">
        <v>1</v>
      </c>
      <c r="D108" s="18">
        <v>250</v>
      </c>
      <c r="E108" s="14">
        <f>Tabelle1[[#This Row],[Stk.]]*Tabelle1[[#This Row],[Gewicht einzeln (g)]]</f>
        <v>250</v>
      </c>
    </row>
    <row r="109" spans="1:5" x14ac:dyDescent="0.25">
      <c r="A109" s="15" t="s">
        <v>65</v>
      </c>
      <c r="B109" s="19" t="s">
        <v>116</v>
      </c>
      <c r="C109" s="17">
        <v>1</v>
      </c>
      <c r="D109" s="18">
        <v>250</v>
      </c>
      <c r="E109" s="14">
        <f>Tabelle1[[#This Row],[Stk.]]*Tabelle1[[#This Row],[Gewicht einzeln (g)]]</f>
        <v>250</v>
      </c>
    </row>
    <row r="110" spans="1:5" x14ac:dyDescent="0.25">
      <c r="A110" s="15" t="s">
        <v>63</v>
      </c>
      <c r="B110" s="16" t="s">
        <v>117</v>
      </c>
      <c r="C110" s="17">
        <v>1</v>
      </c>
      <c r="D110" s="18">
        <v>15000</v>
      </c>
      <c r="E110" s="14">
        <f>Tabelle1[[#This Row],[Stk.]]*Tabelle1[[#This Row],[Gewicht einzeln (g)]]</f>
        <v>15000</v>
      </c>
    </row>
    <row r="111" spans="1:5" x14ac:dyDescent="0.25">
      <c r="A111" s="15" t="s">
        <v>63</v>
      </c>
      <c r="B111" s="16" t="s">
        <v>118</v>
      </c>
      <c r="C111" s="17">
        <v>3</v>
      </c>
      <c r="D111" s="18">
        <v>200</v>
      </c>
      <c r="E111" s="14">
        <f>Tabelle1[[#This Row],[Stk.]]*Tabelle1[[#This Row],[Gewicht einzeln (g)]]</f>
        <v>600</v>
      </c>
    </row>
    <row r="112" spans="1:5" x14ac:dyDescent="0.25">
      <c r="A112" s="15" t="s">
        <v>63</v>
      </c>
      <c r="B112" s="19" t="s">
        <v>119</v>
      </c>
      <c r="C112" s="17">
        <v>1</v>
      </c>
      <c r="D112" s="18">
        <v>500</v>
      </c>
      <c r="E112" s="14">
        <f>Tabelle1[[#This Row],[Stk.]]*Tabelle1[[#This Row],[Gewicht einzeln (g)]]</f>
        <v>500</v>
      </c>
    </row>
    <row r="113" spans="1:5" x14ac:dyDescent="0.25">
      <c r="A113" s="15" t="s">
        <v>63</v>
      </c>
      <c r="B113" s="16" t="s">
        <v>120</v>
      </c>
      <c r="C113" s="17">
        <v>1</v>
      </c>
      <c r="D113" s="18">
        <v>1000</v>
      </c>
      <c r="E113" s="14">
        <f>Tabelle1[[#This Row],[Stk.]]*Tabelle1[[#This Row],[Gewicht einzeln (g)]]</f>
        <v>1000</v>
      </c>
    </row>
    <row r="114" spans="1:5" x14ac:dyDescent="0.25">
      <c r="A114" s="15" t="s">
        <v>63</v>
      </c>
      <c r="B114" s="19" t="s">
        <v>121</v>
      </c>
      <c r="C114" s="17">
        <v>6</v>
      </c>
      <c r="D114" s="18">
        <v>350</v>
      </c>
      <c r="E114" s="14">
        <f>Tabelle1[[#This Row],[Stk.]]*Tabelle1[[#This Row],[Gewicht einzeln (g)]]</f>
        <v>2100</v>
      </c>
    </row>
    <row r="115" spans="1:5" x14ac:dyDescent="0.25">
      <c r="A115" s="15" t="s">
        <v>63</v>
      </c>
      <c r="B115" s="16" t="s">
        <v>122</v>
      </c>
      <c r="C115" s="17">
        <v>2</v>
      </c>
      <c r="D115" s="18">
        <v>150</v>
      </c>
      <c r="E115" s="14">
        <f>Tabelle1[[#This Row],[Stk.]]*Tabelle1[[#This Row],[Gewicht einzeln (g)]]</f>
        <v>300</v>
      </c>
    </row>
    <row r="116" spans="1:5" x14ac:dyDescent="0.25">
      <c r="A116" s="15" t="s">
        <v>63</v>
      </c>
      <c r="B116" s="16" t="s">
        <v>123</v>
      </c>
      <c r="C116" s="17">
        <v>2</v>
      </c>
      <c r="D116" s="18">
        <v>50</v>
      </c>
      <c r="E116" s="14">
        <f>Tabelle1[[#This Row],[Stk.]]*Tabelle1[[#This Row],[Gewicht einzeln (g)]]</f>
        <v>100</v>
      </c>
    </row>
    <row r="117" spans="1:5" x14ac:dyDescent="0.25">
      <c r="A117" s="15" t="s">
        <v>63</v>
      </c>
      <c r="B117" s="16" t="s">
        <v>124</v>
      </c>
      <c r="C117" s="17">
        <v>2</v>
      </c>
      <c r="D117" s="18">
        <v>200</v>
      </c>
      <c r="E117" s="14">
        <f>Tabelle1[[#This Row],[Stk.]]*Tabelle1[[#This Row],[Gewicht einzeln (g)]]</f>
        <v>400</v>
      </c>
    </row>
    <row r="118" spans="1:5" x14ac:dyDescent="0.25">
      <c r="A118" s="15" t="s">
        <v>63</v>
      </c>
      <c r="B118" s="16" t="s">
        <v>125</v>
      </c>
      <c r="C118" s="17">
        <v>1</v>
      </c>
      <c r="D118" s="18">
        <v>100</v>
      </c>
      <c r="E118" s="14">
        <f>Tabelle1[[#This Row],[Stk.]]*Tabelle1[[#This Row],[Gewicht einzeln (g)]]</f>
        <v>100</v>
      </c>
    </row>
    <row r="119" spans="1:5" x14ac:dyDescent="0.25">
      <c r="A119" s="15" t="s">
        <v>63</v>
      </c>
      <c r="B119" s="16" t="s">
        <v>126</v>
      </c>
      <c r="C119" s="17">
        <v>2</v>
      </c>
      <c r="D119" s="18">
        <v>200</v>
      </c>
      <c r="E119" s="14">
        <f>Tabelle1[[#This Row],[Stk.]]*Tabelle1[[#This Row],[Gewicht einzeln (g)]]</f>
        <v>400</v>
      </c>
    </row>
    <row r="120" spans="1:5" x14ac:dyDescent="0.25">
      <c r="A120" s="15" t="s">
        <v>63</v>
      </c>
      <c r="B120" s="19" t="s">
        <v>127</v>
      </c>
      <c r="C120" s="17">
        <v>2</v>
      </c>
      <c r="D120" s="18">
        <v>75000</v>
      </c>
      <c r="E120" s="14">
        <f>Tabelle1[[#This Row],[Stk.]]*Tabelle1[[#This Row],[Gewicht einzeln (g)]]</f>
        <v>150000</v>
      </c>
    </row>
    <row r="121" spans="1:5" x14ac:dyDescent="0.25">
      <c r="A121" s="15" t="s">
        <v>63</v>
      </c>
      <c r="B121" s="16" t="s">
        <v>128</v>
      </c>
      <c r="C121" s="17">
        <v>1</v>
      </c>
      <c r="D121" s="18">
        <v>5000</v>
      </c>
      <c r="E121" s="14">
        <f>Tabelle1[[#This Row],[Stk.]]*Tabelle1[[#This Row],[Gewicht einzeln (g)]]</f>
        <v>5000</v>
      </c>
    </row>
    <row r="122" spans="1:5" x14ac:dyDescent="0.25">
      <c r="A122" s="15" t="s">
        <v>129</v>
      </c>
      <c r="B122" s="19" t="s">
        <v>130</v>
      </c>
      <c r="C122" s="17">
        <v>1</v>
      </c>
      <c r="D122" s="18">
        <v>5000</v>
      </c>
      <c r="E122" s="14">
        <f>Tabelle1[[#This Row],[Stk.]]*Tabelle1[[#This Row],[Gewicht einzeln (g)]]</f>
        <v>5000</v>
      </c>
    </row>
    <row r="123" spans="1:5" x14ac:dyDescent="0.25">
      <c r="A123" s="15" t="s">
        <v>129</v>
      </c>
      <c r="B123" s="16" t="s">
        <v>131</v>
      </c>
      <c r="C123" s="17">
        <v>1</v>
      </c>
      <c r="D123" s="18">
        <v>100</v>
      </c>
      <c r="E123" s="14">
        <f>Tabelle1[[#This Row],[Stk.]]*Tabelle1[[#This Row],[Gewicht einzeln (g)]]</f>
        <v>100</v>
      </c>
    </row>
    <row r="124" spans="1:5" x14ac:dyDescent="0.25">
      <c r="A124" s="15" t="s">
        <v>129</v>
      </c>
      <c r="B124" s="16" t="s">
        <v>132</v>
      </c>
      <c r="C124" s="17">
        <v>1</v>
      </c>
      <c r="D124" s="18">
        <v>100</v>
      </c>
      <c r="E124" s="14">
        <f>Tabelle1[[#This Row],[Stk.]]*Tabelle1[[#This Row],[Gewicht einzeln (g)]]</f>
        <v>100</v>
      </c>
    </row>
    <row r="125" spans="1:5" x14ac:dyDescent="0.25">
      <c r="A125" s="15" t="s">
        <v>129</v>
      </c>
      <c r="B125" s="19" t="s">
        <v>133</v>
      </c>
      <c r="C125" s="17">
        <v>1</v>
      </c>
      <c r="D125" s="18">
        <v>400</v>
      </c>
      <c r="E125" s="14">
        <f>Tabelle1[[#This Row],[Stk.]]*Tabelle1[[#This Row],[Gewicht einzeln (g)]]</f>
        <v>400</v>
      </c>
    </row>
    <row r="126" spans="1:5" x14ac:dyDescent="0.25">
      <c r="A126" s="15" t="s">
        <v>129</v>
      </c>
      <c r="B126" s="16" t="s">
        <v>134</v>
      </c>
      <c r="C126" s="17">
        <v>4</v>
      </c>
      <c r="D126" s="18">
        <v>60</v>
      </c>
      <c r="E126" s="14">
        <f>Tabelle1[[#This Row],[Stk.]]*Tabelle1[[#This Row],[Gewicht einzeln (g)]]</f>
        <v>240</v>
      </c>
    </row>
    <row r="127" spans="1:5" x14ac:dyDescent="0.25">
      <c r="A127" s="15" t="s">
        <v>129</v>
      </c>
      <c r="B127" s="16" t="s">
        <v>135</v>
      </c>
      <c r="C127" s="17">
        <v>25</v>
      </c>
      <c r="D127" s="18">
        <v>15</v>
      </c>
      <c r="E127" s="14">
        <f>Tabelle1[[#This Row],[Stk.]]*Tabelle1[[#This Row],[Gewicht einzeln (g)]]</f>
        <v>375</v>
      </c>
    </row>
    <row r="128" spans="1:5" x14ac:dyDescent="0.25">
      <c r="A128" s="15" t="s">
        <v>129</v>
      </c>
      <c r="B128" s="16" t="s">
        <v>136</v>
      </c>
      <c r="C128" s="17">
        <v>1</v>
      </c>
      <c r="D128" s="18">
        <v>250</v>
      </c>
      <c r="E128" s="14">
        <f>Tabelle1[[#This Row],[Stk.]]*Tabelle1[[#This Row],[Gewicht einzeln (g)]]</f>
        <v>250</v>
      </c>
    </row>
    <row r="129" spans="1:10" x14ac:dyDescent="0.25">
      <c r="A129" s="15" t="s">
        <v>129</v>
      </c>
      <c r="B129" s="16" t="s">
        <v>137</v>
      </c>
      <c r="C129" s="17">
        <v>1</v>
      </c>
      <c r="D129" s="18">
        <v>1000</v>
      </c>
      <c r="E129" s="14">
        <f>Tabelle1[[#This Row],[Stk.]]*Tabelle1[[#This Row],[Gewicht einzeln (g)]]</f>
        <v>1000</v>
      </c>
    </row>
    <row r="130" spans="1:10" x14ac:dyDescent="0.25">
      <c r="A130" s="15" t="s">
        <v>129</v>
      </c>
      <c r="B130" s="16" t="s">
        <v>138</v>
      </c>
      <c r="C130" s="17">
        <v>1</v>
      </c>
      <c r="D130" s="18">
        <v>50</v>
      </c>
      <c r="E130" s="14">
        <f>Tabelle1[[#This Row],[Stk.]]*Tabelle1[[#This Row],[Gewicht einzeln (g)]]</f>
        <v>50</v>
      </c>
    </row>
    <row r="131" spans="1:10" x14ac:dyDescent="0.25">
      <c r="A131" s="15" t="s">
        <v>129</v>
      </c>
      <c r="B131" s="16" t="s">
        <v>139</v>
      </c>
      <c r="C131" s="17">
        <v>1</v>
      </c>
      <c r="D131" s="18">
        <v>1000</v>
      </c>
      <c r="E131" s="14">
        <f>Tabelle1[[#This Row],[Stk.]]*Tabelle1[[#This Row],[Gewicht einzeln (g)]]</f>
        <v>1000</v>
      </c>
    </row>
    <row r="132" spans="1:10" x14ac:dyDescent="0.25">
      <c r="A132" s="15" t="s">
        <v>129</v>
      </c>
      <c r="B132" s="16" t="s">
        <v>140</v>
      </c>
      <c r="C132" s="17">
        <v>1</v>
      </c>
      <c r="D132" s="18">
        <v>7500</v>
      </c>
      <c r="E132" s="14">
        <f>Tabelle1[[#This Row],[Stk.]]*Tabelle1[[#This Row],[Gewicht einzeln (g)]]</f>
        <v>7500</v>
      </c>
    </row>
    <row r="133" spans="1:10" x14ac:dyDescent="0.25">
      <c r="A133" s="15" t="s">
        <v>141</v>
      </c>
      <c r="B133" s="16" t="s">
        <v>142</v>
      </c>
      <c r="C133" s="17">
        <v>3</v>
      </c>
      <c r="D133" s="18">
        <v>150</v>
      </c>
      <c r="E133" s="14">
        <f>Tabelle1[[#This Row],[Stk.]]*Tabelle1[[#This Row],[Gewicht einzeln (g)]]</f>
        <v>450</v>
      </c>
    </row>
    <row r="134" spans="1:10" x14ac:dyDescent="0.25">
      <c r="A134" s="15" t="s">
        <v>141</v>
      </c>
      <c r="B134" s="16" t="s">
        <v>143</v>
      </c>
      <c r="C134" s="17">
        <v>2</v>
      </c>
      <c r="D134" s="18">
        <v>50</v>
      </c>
      <c r="E134" s="14">
        <f>Tabelle1[[#This Row],[Stk.]]*Tabelle1[[#This Row],[Gewicht einzeln (g)]]</f>
        <v>100</v>
      </c>
    </row>
    <row r="135" spans="1:10" x14ac:dyDescent="0.25">
      <c r="A135" s="15" t="s">
        <v>141</v>
      </c>
      <c r="B135" s="19" t="s">
        <v>144</v>
      </c>
      <c r="C135" s="17">
        <v>1</v>
      </c>
      <c r="D135" s="18">
        <v>150</v>
      </c>
      <c r="E135" s="14">
        <f>Tabelle1[[#This Row],[Stk.]]*Tabelle1[[#This Row],[Gewicht einzeln (g)]]</f>
        <v>150</v>
      </c>
    </row>
    <row r="136" spans="1:10" x14ac:dyDescent="0.25">
      <c r="A136" s="15" t="s">
        <v>141</v>
      </c>
      <c r="B136" s="19" t="s">
        <v>145</v>
      </c>
      <c r="C136" s="17">
        <v>1</v>
      </c>
      <c r="D136" s="18">
        <v>350</v>
      </c>
      <c r="E136" s="14">
        <f>Tabelle1[[#This Row],[Stk.]]*Tabelle1[[#This Row],[Gewicht einzeln (g)]]</f>
        <v>350</v>
      </c>
    </row>
    <row r="137" spans="1:10" x14ac:dyDescent="0.25">
      <c r="A137" s="15" t="s">
        <v>141</v>
      </c>
      <c r="B137" s="16" t="s">
        <v>146</v>
      </c>
      <c r="C137" s="17">
        <v>1</v>
      </c>
      <c r="D137" s="18">
        <v>100</v>
      </c>
      <c r="E137" s="14">
        <f>Tabelle1[[#This Row],[Stk.]]*Tabelle1[[#This Row],[Gewicht einzeln (g)]]</f>
        <v>100</v>
      </c>
    </row>
    <row r="138" spans="1:10" x14ac:dyDescent="0.25">
      <c r="A138" s="15" t="s">
        <v>141</v>
      </c>
      <c r="B138" s="19" t="s">
        <v>147</v>
      </c>
      <c r="C138" s="17">
        <v>1</v>
      </c>
      <c r="D138" s="18">
        <v>300</v>
      </c>
      <c r="E138" s="14">
        <f>Tabelle1[[#This Row],[Stk.]]*Tabelle1[[#This Row],[Gewicht einzeln (g)]]</f>
        <v>300</v>
      </c>
    </row>
    <row r="139" spans="1:10" x14ac:dyDescent="0.25">
      <c r="A139" s="15" t="s">
        <v>141</v>
      </c>
      <c r="B139" s="16" t="s">
        <v>148</v>
      </c>
      <c r="C139" s="17">
        <v>3</v>
      </c>
      <c r="D139" s="18">
        <v>15</v>
      </c>
      <c r="E139" s="14">
        <f>Tabelle1[[#This Row],[Stk.]]*Tabelle1[[#This Row],[Gewicht einzeln (g)]]</f>
        <v>45</v>
      </c>
    </row>
    <row r="140" spans="1:10" ht="15.75" thickBot="1" x14ac:dyDescent="0.3">
      <c r="A140" s="20" t="s">
        <v>141</v>
      </c>
      <c r="B140" s="19" t="s">
        <v>149</v>
      </c>
      <c r="C140" s="17">
        <v>1</v>
      </c>
      <c r="D140" s="18">
        <v>2000</v>
      </c>
      <c r="E140" s="14">
        <f>Tabelle1[[#This Row],[Stk.]]*Tabelle1[[#This Row],[Gewicht einzeln (g)]]</f>
        <v>2000</v>
      </c>
    </row>
    <row r="141" spans="1:10" ht="15.75" thickBot="1" x14ac:dyDescent="0.3">
      <c r="B141" s="21" t="s">
        <v>150</v>
      </c>
    </row>
    <row r="142" spans="1:10" x14ac:dyDescent="0.25">
      <c r="D142" s="22" t="s">
        <v>151</v>
      </c>
      <c r="E142" s="23"/>
      <c r="H142" s="9"/>
      <c r="I142" s="9"/>
      <c r="J142" s="9"/>
    </row>
    <row r="143" spans="1:10" ht="15.75" thickBot="1" x14ac:dyDescent="0.3">
      <c r="D143" s="24">
        <f>SUM(E6:E140)/1000</f>
        <v>349.32100000000003</v>
      </c>
      <c r="E143" s="25"/>
      <c r="H143" s="26"/>
      <c r="I143" s="26"/>
      <c r="J143" s="9"/>
    </row>
    <row r="144" spans="1:10" x14ac:dyDescent="0.25">
      <c r="H144" s="9"/>
      <c r="I144" s="9"/>
      <c r="J144" s="9"/>
    </row>
    <row r="145" spans="4:5" customFormat="1" x14ac:dyDescent="0.25">
      <c r="D145" s="27" t="s">
        <v>152</v>
      </c>
      <c r="E145" s="27"/>
    </row>
  </sheetData>
  <mergeCells count="4">
    <mergeCell ref="A2:E3"/>
    <mergeCell ref="D142:E142"/>
    <mergeCell ref="D143:E143"/>
    <mergeCell ref="D145:E145"/>
  </mergeCells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6" sqref="C16"/>
    </sheetView>
  </sheetViews>
  <sheetFormatPr baseColWidth="10" defaultRowHeight="15" x14ac:dyDescent="0.25"/>
  <cols>
    <col min="1" max="1" width="36.42578125" bestFit="1" customWidth="1"/>
    <col min="2" max="2" width="6.5703125" bestFit="1" customWidth="1"/>
    <col min="3" max="3" width="23" style="29" bestFit="1" customWidth="1"/>
    <col min="4" max="4" width="22.42578125" style="29" bestFit="1" customWidth="1"/>
    <col min="5" max="5" width="5.42578125" customWidth="1"/>
    <col min="6" max="6" width="29.42578125" bestFit="1" customWidth="1"/>
    <col min="7" max="7" width="7.7109375" bestFit="1" customWidth="1"/>
    <col min="8" max="8" width="3" bestFit="1" customWidth="1"/>
  </cols>
  <sheetData>
    <row r="1" spans="1:9" ht="102" customHeight="1" x14ac:dyDescent="0.25"/>
    <row r="2" spans="1:9" ht="15" customHeight="1" x14ac:dyDescent="0.25">
      <c r="A2" s="30" t="s">
        <v>153</v>
      </c>
      <c r="B2" s="30"/>
      <c r="C2" s="30"/>
      <c r="D2" s="30"/>
      <c r="I2" s="31"/>
    </row>
    <row r="3" spans="1:9" ht="15" customHeight="1" x14ac:dyDescent="0.25">
      <c r="A3" s="30"/>
      <c r="B3" s="30"/>
      <c r="C3" s="30"/>
      <c r="D3" s="30"/>
      <c r="I3" s="31"/>
    </row>
    <row r="4" spans="1:9" x14ac:dyDescent="0.25">
      <c r="A4" s="1"/>
      <c r="B4" s="1"/>
      <c r="C4" s="1"/>
      <c r="D4" s="1"/>
      <c r="F4" s="32"/>
      <c r="G4" s="32"/>
      <c r="H4" s="32"/>
      <c r="I4" s="31"/>
    </row>
    <row r="5" spans="1:9" x14ac:dyDescent="0.25">
      <c r="A5" s="33" t="s">
        <v>154</v>
      </c>
      <c r="B5" s="29">
        <v>1900</v>
      </c>
      <c r="C5" t="s">
        <v>155</v>
      </c>
      <c r="D5" s="1"/>
      <c r="F5" s="32"/>
      <c r="G5" s="32"/>
      <c r="H5" s="32"/>
      <c r="I5" s="31"/>
    </row>
    <row r="6" spans="1:9" x14ac:dyDescent="0.25">
      <c r="A6" s="33" t="s">
        <v>156</v>
      </c>
      <c r="B6" s="29">
        <f>SUM(D12:D145)/1000</f>
        <v>676.32100000000003</v>
      </c>
      <c r="C6" t="s">
        <v>155</v>
      </c>
      <c r="D6" s="1"/>
      <c r="F6" s="32"/>
      <c r="G6" s="32"/>
      <c r="H6" s="32"/>
      <c r="I6" s="31"/>
    </row>
    <row r="7" spans="1:9" x14ac:dyDescent="0.25">
      <c r="A7" s="34" t="s">
        <v>157</v>
      </c>
      <c r="B7" s="35">
        <f>B6+B5</f>
        <v>2576.3209999999999</v>
      </c>
      <c r="C7" s="36" t="s">
        <v>155</v>
      </c>
      <c r="D7"/>
      <c r="F7" s="32"/>
      <c r="G7" s="32"/>
      <c r="H7" s="32"/>
      <c r="I7" s="31"/>
    </row>
    <row r="8" spans="1:9" ht="29.25" customHeight="1" x14ac:dyDescent="0.25">
      <c r="A8" s="37" t="s">
        <v>158</v>
      </c>
      <c r="B8" s="37"/>
      <c r="C8" s="38"/>
      <c r="D8" s="38"/>
      <c r="F8" s="32"/>
      <c r="G8" s="32"/>
      <c r="H8" s="32"/>
      <c r="I8" s="31"/>
    </row>
    <row r="9" spans="1:9" ht="29.25" customHeight="1" x14ac:dyDescent="0.25">
      <c r="A9" s="37"/>
      <c r="B9" s="37"/>
      <c r="C9" s="38"/>
      <c r="D9" s="38"/>
      <c r="F9" s="32"/>
      <c r="G9" s="32"/>
      <c r="H9" s="32"/>
      <c r="I9" s="31"/>
    </row>
    <row r="10" spans="1:9" x14ac:dyDescent="0.25">
      <c r="A10" s="38"/>
      <c r="B10" s="38"/>
      <c r="C10" s="38"/>
      <c r="D10" s="38"/>
    </row>
    <row r="11" spans="1:9" ht="15.75" thickBot="1" x14ac:dyDescent="0.3">
      <c r="A11" s="5" t="s">
        <v>159</v>
      </c>
      <c r="B11" s="5" t="s">
        <v>3</v>
      </c>
      <c r="C11" s="39" t="s">
        <v>4</v>
      </c>
      <c r="D11" s="40" t="s">
        <v>5</v>
      </c>
    </row>
    <row r="12" spans="1:9" x14ac:dyDescent="0.25">
      <c r="A12" s="41" t="s">
        <v>160</v>
      </c>
      <c r="B12" s="41">
        <v>1</v>
      </c>
      <c r="C12" s="42">
        <v>50000</v>
      </c>
      <c r="D12" s="28">
        <f>Tabelle2[[#This Row],[Stk.]]*Tabelle2[[#This Row],[Gewicht einzeln (g)]]</f>
        <v>50000</v>
      </c>
    </row>
    <row r="13" spans="1:9" x14ac:dyDescent="0.25">
      <c r="A13" s="19" t="s">
        <v>161</v>
      </c>
      <c r="B13" s="19">
        <v>1</v>
      </c>
      <c r="C13" s="43">
        <v>10000</v>
      </c>
      <c r="D13" s="28">
        <f>Tabelle2[[#This Row],[Stk.]]*Tabelle2[[#This Row],[Gewicht einzeln (g)]]</f>
        <v>10000</v>
      </c>
    </row>
    <row r="14" spans="1:9" x14ac:dyDescent="0.25">
      <c r="A14" s="19" t="s">
        <v>162</v>
      </c>
      <c r="B14" s="19">
        <v>1</v>
      </c>
      <c r="C14" s="43">
        <v>55000</v>
      </c>
      <c r="D14" s="28">
        <f>Tabelle2[[#This Row],[Stk.]]*Tabelle2[[#This Row],[Gewicht einzeln (g)]]</f>
        <v>55000</v>
      </c>
    </row>
    <row r="15" spans="1:9" x14ac:dyDescent="0.25">
      <c r="A15" s="44" t="s">
        <v>163</v>
      </c>
      <c r="B15" s="44">
        <v>1</v>
      </c>
      <c r="C15" s="45">
        <f>SUM(Packliste!D143)*1000</f>
        <v>349321</v>
      </c>
      <c r="D15" s="46">
        <f>Tabelle2[[#This Row],[Stk.]]*Tabelle2[[#This Row],[Gewicht einzeln (g)]]</f>
        <v>349321</v>
      </c>
    </row>
    <row r="16" spans="1:9" x14ac:dyDescent="0.25">
      <c r="A16" s="47" t="s">
        <v>164</v>
      </c>
      <c r="B16" s="47">
        <v>1</v>
      </c>
      <c r="C16" s="48">
        <v>15000</v>
      </c>
      <c r="D16" s="28">
        <f>Tabelle2[[#This Row],[Stk.]]*Tabelle2[[#This Row],[Gewicht einzeln (g)]]</f>
        <v>15000</v>
      </c>
    </row>
    <row r="17" spans="1:4" x14ac:dyDescent="0.25">
      <c r="A17" s="19" t="s">
        <v>165</v>
      </c>
      <c r="B17" s="19">
        <v>1</v>
      </c>
      <c r="C17" s="43">
        <v>2500</v>
      </c>
      <c r="D17" s="28">
        <f>Tabelle2[[#This Row],[Stk.]]*Tabelle2[[#This Row],[Gewicht einzeln (g)]]</f>
        <v>2500</v>
      </c>
    </row>
    <row r="18" spans="1:4" x14ac:dyDescent="0.25">
      <c r="A18" s="47" t="s">
        <v>166</v>
      </c>
      <c r="B18" s="47">
        <v>1</v>
      </c>
      <c r="C18" s="48">
        <v>10000</v>
      </c>
      <c r="D18" s="28">
        <f>Tabelle2[[#This Row],[Stk.]]*Tabelle2[[#This Row],[Gewicht einzeln (g)]]</f>
        <v>10000</v>
      </c>
    </row>
    <row r="19" spans="1:4" x14ac:dyDescent="0.25">
      <c r="A19" s="19" t="s">
        <v>167</v>
      </c>
      <c r="B19" s="19">
        <v>1</v>
      </c>
      <c r="C19" s="43">
        <v>5000</v>
      </c>
      <c r="D19" s="28">
        <f>Tabelle2[[#This Row],[Stk.]]*Tabelle2[[#This Row],[Gewicht einzeln (g)]]</f>
        <v>5000</v>
      </c>
    </row>
    <row r="20" spans="1:4" x14ac:dyDescent="0.25">
      <c r="A20" s="19" t="s">
        <v>168</v>
      </c>
      <c r="B20" s="19">
        <v>2</v>
      </c>
      <c r="C20" s="43">
        <v>8000</v>
      </c>
      <c r="D20" s="28">
        <f>Tabelle2[[#This Row],[Stk.]]*Tabelle2[[#This Row],[Gewicht einzeln (g)]]</f>
        <v>16000</v>
      </c>
    </row>
    <row r="21" spans="1:4" x14ac:dyDescent="0.25">
      <c r="A21" s="19" t="s">
        <v>169</v>
      </c>
      <c r="B21" s="19">
        <v>1</v>
      </c>
      <c r="C21" s="43">
        <v>10000</v>
      </c>
      <c r="D21" s="28">
        <f>Tabelle2[[#This Row],[Stk.]]*Tabelle2[[#This Row],[Gewicht einzeln (g)]]</f>
        <v>10000</v>
      </c>
    </row>
    <row r="22" spans="1:4" x14ac:dyDescent="0.25">
      <c r="A22" s="47" t="s">
        <v>170</v>
      </c>
      <c r="B22" s="47">
        <v>1</v>
      </c>
      <c r="C22" s="48">
        <v>30000</v>
      </c>
      <c r="D22" s="28">
        <f>Tabelle2[[#This Row],[Stk.]]*Tabelle2[[#This Row],[Gewicht einzeln (g)]]</f>
        <v>30000</v>
      </c>
    </row>
    <row r="23" spans="1:4" x14ac:dyDescent="0.25">
      <c r="A23" s="19" t="s">
        <v>171</v>
      </c>
      <c r="B23" s="19">
        <v>3</v>
      </c>
      <c r="C23" s="43">
        <v>250</v>
      </c>
      <c r="D23" s="28">
        <f>Tabelle2[[#This Row],[Stk.]]*Tabelle2[[#This Row],[Gewicht einzeln (g)]]</f>
        <v>750</v>
      </c>
    </row>
    <row r="24" spans="1:4" x14ac:dyDescent="0.25">
      <c r="A24" s="19" t="s">
        <v>172</v>
      </c>
      <c r="B24" s="19">
        <v>1</v>
      </c>
      <c r="C24" s="43">
        <v>15000</v>
      </c>
      <c r="D24" s="28">
        <f>Tabelle2[[#This Row],[Stk.]]*Tabelle2[[#This Row],[Gewicht einzeln (g)]]</f>
        <v>15000</v>
      </c>
    </row>
    <row r="25" spans="1:4" x14ac:dyDescent="0.25">
      <c r="A25" s="47" t="s">
        <v>173</v>
      </c>
      <c r="B25" s="47">
        <v>1</v>
      </c>
      <c r="C25" s="48">
        <v>23000</v>
      </c>
      <c r="D25" s="28">
        <f>Tabelle2[[#This Row],[Stk.]]*Tabelle2[[#This Row],[Gewicht einzeln (g)]]</f>
        <v>23000</v>
      </c>
    </row>
    <row r="26" spans="1:4" x14ac:dyDescent="0.25">
      <c r="A26" s="19" t="s">
        <v>174</v>
      </c>
      <c r="B26" s="19">
        <v>3</v>
      </c>
      <c r="C26" s="43">
        <v>250</v>
      </c>
      <c r="D26" s="28">
        <f>Tabelle2[[#This Row],[Stk.]]*Tabelle2[[#This Row],[Gewicht einzeln (g)]]</f>
        <v>750</v>
      </c>
    </row>
    <row r="27" spans="1:4" x14ac:dyDescent="0.25">
      <c r="A27" s="47" t="s">
        <v>175</v>
      </c>
      <c r="B27" s="47">
        <v>1</v>
      </c>
      <c r="C27" s="48">
        <v>100</v>
      </c>
      <c r="D27" s="28">
        <f>Tabelle2[[#This Row],[Stk.]]*Tabelle2[[#This Row],[Gewicht einzeln (g)]]</f>
        <v>100</v>
      </c>
    </row>
    <row r="28" spans="1:4" x14ac:dyDescent="0.25">
      <c r="A28" s="19" t="s">
        <v>176</v>
      </c>
      <c r="B28" s="19">
        <v>10</v>
      </c>
      <c r="C28" s="43">
        <v>150</v>
      </c>
      <c r="D28" s="28">
        <f>Tabelle2[[#This Row],[Stk.]]*Tabelle2[[#This Row],[Gewicht einzeln (g)]]</f>
        <v>1500</v>
      </c>
    </row>
    <row r="29" spans="1:4" x14ac:dyDescent="0.25">
      <c r="A29" s="47" t="s">
        <v>177</v>
      </c>
      <c r="B29" s="47">
        <v>1</v>
      </c>
      <c r="C29" s="48">
        <v>5000</v>
      </c>
      <c r="D29" s="28">
        <f>Tabelle2[[#This Row],[Stk.]]*Tabelle2[[#This Row],[Gewicht einzeln (g)]]</f>
        <v>5000</v>
      </c>
    </row>
    <row r="30" spans="1:4" x14ac:dyDescent="0.25">
      <c r="A30" s="47" t="s">
        <v>178</v>
      </c>
      <c r="B30" s="47">
        <v>2</v>
      </c>
      <c r="C30" s="48">
        <v>300</v>
      </c>
      <c r="D30" s="28">
        <f>Tabelle2[[#This Row],[Stk.]]*Tabelle2[[#This Row],[Gewicht einzeln (g)]]</f>
        <v>600</v>
      </c>
    </row>
    <row r="31" spans="1:4" x14ac:dyDescent="0.25">
      <c r="A31" s="19" t="s">
        <v>179</v>
      </c>
      <c r="B31" s="19">
        <v>1</v>
      </c>
      <c r="C31" s="43">
        <v>15000</v>
      </c>
      <c r="D31" s="28">
        <f>Tabelle2[[#This Row],[Stk.]]*Tabelle2[[#This Row],[Gewicht einzeln (g)]]</f>
        <v>15000</v>
      </c>
    </row>
    <row r="32" spans="1:4" x14ac:dyDescent="0.25">
      <c r="A32" s="47" t="s">
        <v>180</v>
      </c>
      <c r="B32" s="47">
        <v>1</v>
      </c>
      <c r="C32" s="48">
        <v>500</v>
      </c>
      <c r="D32" s="28">
        <f>Tabelle2[[#This Row],[Stk.]]*Tabelle2[[#This Row],[Gewicht einzeln (g)]]</f>
        <v>500</v>
      </c>
    </row>
    <row r="33" spans="1:4" x14ac:dyDescent="0.25">
      <c r="A33" s="47" t="s">
        <v>181</v>
      </c>
      <c r="B33" s="47">
        <v>1</v>
      </c>
      <c r="C33" s="48">
        <v>1000</v>
      </c>
      <c r="D33" s="28">
        <f>Tabelle2[[#This Row],[Stk.]]*Tabelle2[[#This Row],[Gewicht einzeln (g)]]</f>
        <v>1000</v>
      </c>
    </row>
    <row r="34" spans="1:4" x14ac:dyDescent="0.25">
      <c r="A34" s="47" t="s">
        <v>182</v>
      </c>
      <c r="B34" s="47">
        <v>1</v>
      </c>
      <c r="C34" s="48">
        <v>3500</v>
      </c>
      <c r="D34" s="28">
        <f>Tabelle2[[#This Row],[Stk.]]*Tabelle2[[#This Row],[Gewicht einzeln (g)]]</f>
        <v>3500</v>
      </c>
    </row>
    <row r="35" spans="1:4" x14ac:dyDescent="0.25">
      <c r="A35" s="19" t="s">
        <v>183</v>
      </c>
      <c r="B35" s="19">
        <v>1</v>
      </c>
      <c r="C35" s="43">
        <v>32000</v>
      </c>
      <c r="D35" s="28">
        <f>Tabelle2[[#This Row],[Stk.]]*Tabelle2[[#This Row],[Gewicht einzeln (g)]]</f>
        <v>32000</v>
      </c>
    </row>
    <row r="36" spans="1:4" x14ac:dyDescent="0.25">
      <c r="A36" s="19" t="s">
        <v>184</v>
      </c>
      <c r="B36" s="19">
        <v>1</v>
      </c>
      <c r="C36" s="43">
        <v>1000</v>
      </c>
      <c r="D36" s="28">
        <f>Tabelle2[[#This Row],[Stk.]]*Tabelle2[[#This Row],[Gewicht einzeln (g)]]</f>
        <v>1000</v>
      </c>
    </row>
    <row r="37" spans="1:4" x14ac:dyDescent="0.25">
      <c r="A37" s="47" t="s">
        <v>185</v>
      </c>
      <c r="B37" s="47">
        <v>1</v>
      </c>
      <c r="C37" s="48">
        <v>500</v>
      </c>
      <c r="D37" s="28">
        <f>Tabelle2[[#This Row],[Stk.]]*Tabelle2[[#This Row],[Gewicht einzeln (g)]]</f>
        <v>500</v>
      </c>
    </row>
    <row r="38" spans="1:4" x14ac:dyDescent="0.25">
      <c r="A38" s="47" t="s">
        <v>186</v>
      </c>
      <c r="B38" s="47">
        <v>1</v>
      </c>
      <c r="C38" s="48">
        <v>10000</v>
      </c>
      <c r="D38" s="28">
        <f>Tabelle2[[#This Row],[Stk.]]*Tabelle2[[#This Row],[Gewicht einzeln (g)]]</f>
        <v>10000</v>
      </c>
    </row>
    <row r="39" spans="1:4" x14ac:dyDescent="0.25">
      <c r="A39" s="47" t="s">
        <v>187</v>
      </c>
      <c r="B39" s="47">
        <v>1</v>
      </c>
      <c r="C39" s="48">
        <v>600</v>
      </c>
      <c r="D39" s="28">
        <f>Tabelle2[[#This Row],[Stk.]]*Tabelle2[[#This Row],[Gewicht einzeln (g)]]</f>
        <v>600</v>
      </c>
    </row>
    <row r="40" spans="1:4" x14ac:dyDescent="0.25">
      <c r="A40" s="19" t="s">
        <v>188</v>
      </c>
      <c r="B40" s="19">
        <v>1</v>
      </c>
      <c r="C40" s="43">
        <v>12000</v>
      </c>
      <c r="D40" s="28">
        <f>Tabelle2[[#This Row],[Stk.]]*Tabelle2[[#This Row],[Gewicht einzeln (g)]]</f>
        <v>12000</v>
      </c>
    </row>
    <row r="41" spans="1:4" x14ac:dyDescent="0.25">
      <c r="A41" s="49" t="s">
        <v>112</v>
      </c>
      <c r="B41" s="49">
        <v>1</v>
      </c>
      <c r="C41" s="50">
        <v>700</v>
      </c>
      <c r="D41" s="28">
        <f>Tabelle2[[#This Row],[Stk.]]*Tabelle2[[#This Row],[Gewicht einzeln (g)]]</f>
        <v>700</v>
      </c>
    </row>
    <row r="42" spans="1:4" ht="15.75" thickBot="1" x14ac:dyDescent="0.3"/>
    <row r="43" spans="1:4" x14ac:dyDescent="0.25">
      <c r="B43" s="51"/>
      <c r="C43" s="52" t="s">
        <v>189</v>
      </c>
      <c r="D43" s="53"/>
    </row>
    <row r="44" spans="1:4" ht="15.75" thickBot="1" x14ac:dyDescent="0.3">
      <c r="C44" s="54">
        <f>SUM(Tabelle2[Gesamtgewicht (g)])/1000</f>
        <v>676.32100000000003</v>
      </c>
      <c r="D44" s="55"/>
    </row>
    <row r="46" spans="1:4" x14ac:dyDescent="0.25">
      <c r="C46" s="27" t="s">
        <v>152</v>
      </c>
      <c r="D46" s="27"/>
    </row>
  </sheetData>
  <mergeCells count="5">
    <mergeCell ref="A2:D3"/>
    <mergeCell ref="A8:B9"/>
    <mergeCell ref="C43:D43"/>
    <mergeCell ref="C44:D44"/>
    <mergeCell ref="C46:D46"/>
  </mergeCells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Jh91omufJxZFChfEVWr4FsFvhnM=</DigestValue>
    </Reference>
    <Reference URI="#idOfficeObject" Type="http://www.w3.org/2000/09/xmldsig#Object">
      <DigestMethod Algorithm="http://www.w3.org/2000/09/xmldsig#sha1"/>
      <DigestValue>upBi4p2dtRO96clqo3ab5yxtHP8=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ghcO6vlPl4itDHZyZQxxBtGbxy8=</DigestValue>
    </Reference>
  </SignedInfo>
  <SignatureValue>qrUmuracOTJ1N7q5N4roti4qeVCxF8xmugDrNPWVancViW0+cPIt7vnFE8bQH/6RPgQK8pKLDR18
K2QRe4OvaK6zOOhvQyMm0Zr5xmrXFexvJT67oW2IUe4FncQLowyuiyDpSKS1dfaTsGOh93k4l2o+
KqIk+HtGAkKOA3yhiR0=</SignatureValue>
  <KeyInfo>
    <X509Data>
      <X509Certificate>MIICtjCCAh+gAwIBAgIQYZZSV2/prI9Frh/J4K8yfjANBgkqhkiG9w0BAQUFADCBkDEoMCYGA1UE
AxMfV2FuZGVyaG9yaXpvbnMgLSBDYXJzdGVuIEtvbnNlbjEmMCQGCSqGSIb3DQEJARYXaW5mb0B3
YW5kZXJob3Jpem9ucy5jb20xGzAZBgNVBAoTEldhbmRlcmhvcml6b25zLmNvbTEfMB0GA1UEBx4W
AEgA/ABjAGsAZQBzAHcAYQBnAGUAbjAeFw0xODA2MTMxMzI1NDBaFw0xOTA2MTMxOTI1NDBaMIGQ
MSgwJgYDVQQDEx9XYW5kZXJob3Jpem9ucyAtIENhcnN0ZW4gS29uc2VuMSYwJAYJKoZIhvcNAQkB
FhdpbmZvQHdhbmRlcmhvcml6b25zLmNvbTEbMBkGA1UEChMSV2FuZGVyaG9yaXpvbnMuY29tMR8w
HQYDVQQHHhYASAD8AGMAawBlAHMAdwBhAGcAZQBuMIGfMA0GCSqGSIb3DQEBAQUAA4GNADCBiQKB
gQDkSgHoGmVoYHZ5Xu2X0deygwOBCysrylaKMnnphNDk83ylqlgo70ielRzPe19LuO/OfS1ipDt7
xIGA3ra4btW1HvDBXVPLIdIuI6lrl/TNMgEyj6BY+stJL6koMZqRugIADDt14Oiw2/D9Cus7ie0e
TxeNrfcmwW9fQJj1Zwnk3QIDAQABow8wDTALBgNVHQ8EBAMCBsAwDQYJKoZIhvcNAQEFBQADgYEA
K4kN1zJBZDDJyWUtCpAhcFmPDIb8YDle8a6F2d2gyfNIKe4eSUlSBYsd0+4UXuz5lH+zrixCaF7J
PMAxxjmGTsk2mQwX2X8+7o8UrMBTjl70/ZKLmPb547eTnqclT7wFsiMrEwwndgAl4F5onkuJUEoW
XJdz3OzLKNxSUl2gS/M=</X509Certificate>
    </X509Data>
  </KeyInfo>
  <Object xmlns:mdssi="http://schemas.openxmlformats.org/package/2006/digital-signature" Id="idPackageObject">
    <Manifest>
      <Reference URI="/xl/tables/table2.xml?ContentType=application/vnd.openxmlformats-officedocument.spreadsheetml.table+xml">
        <DigestMethod Algorithm="http://www.w3.org/2000/09/xmldsig#sha1"/>
        <DigestValue>LpSx92ZtJBVXP8WiRAFpU/v2MUM=</DigestValue>
      </Reference>
      <Reference URI="/xl/drawings/drawing2.xml?ContentType=application/vnd.openxmlformats-officedocument.drawing+xml">
        <DigestMethod Algorithm="http://www.w3.org/2000/09/xmldsig#sha1"/>
        <DigestValue>2NhelPNb8KIyudTQscIl9u5TsSg=</DigestValue>
      </Reference>
      <Reference URI="/xl/sharedStrings.xml?ContentType=application/vnd.openxmlformats-officedocument.spreadsheetml.sharedStrings+xml">
        <DigestMethod Algorithm="http://www.w3.org/2000/09/xmldsig#sha1"/>
        <DigestValue>bQF8bgejXOsL3Qfjh9z9KlwgfKs=</DigestValue>
      </Reference>
      <Reference URI="/xl/styles.xml?ContentType=application/vnd.openxmlformats-officedocument.spreadsheetml.styles+xml">
        <DigestMethod Algorithm="http://www.w3.org/2000/09/xmldsig#sha1"/>
        <DigestValue>chgjCmxI05IlN587RaovJSoba3Y=</DigestValue>
      </Reference>
      <Reference URI="/xl/drawings/drawing1.xml?ContentType=application/vnd.openxmlformats-officedocument.drawing+xml">
        <DigestMethod Algorithm="http://www.w3.org/2000/09/xmldsig#sha1"/>
        <DigestValue>DxRuAMvFPtHJ4Ql3sLapEMpOCek=</DigestValue>
      </Reference>
      <Reference URI="/xl/calcChain.xml?ContentType=application/vnd.openxmlformats-officedocument.spreadsheetml.calcChain+xml">
        <DigestMethod Algorithm="http://www.w3.org/2000/09/xmldsig#sha1"/>
        <DigestValue>jhMAV/5QFigvuFBi+0UP2vqys80=</DigestValue>
      </Reference>
      <Reference URI="/xl/tables/table1.xml?ContentType=application/vnd.openxmlformats-officedocument.spreadsheetml.table+xml">
        <DigestMethod Algorithm="http://www.w3.org/2000/09/xmldsig#sha1"/>
        <DigestValue>E2Ngug87ZlEaH//yuX5r+4pYWWA=</DigestValue>
      </Reference>
      <Reference URI="/xl/media/image1.png?ContentType=image/png">
        <DigestMethod Algorithm="http://www.w3.org/2000/09/xmldsig#sha1"/>
        <DigestValue>GBl2JrnoV7hLUBz+aEDPkXtNJ/g=</DigestValue>
      </Reference>
      <Reference URI="/xl/workbook.xml?ContentType=application/vnd.openxmlformats-officedocument.spreadsheetml.sheet.main+xml">
        <DigestMethod Algorithm="http://www.w3.org/2000/09/xmldsig#sha1"/>
        <DigestValue>uNcBDfm/8kGMgBvP2QwJ2hwRSgw=</DigestValue>
      </Reference>
      <Reference URI="/xl/worksheets/sheet1.xml?ContentType=application/vnd.openxmlformats-officedocument.spreadsheetml.worksheet+xml">
        <DigestMethod Algorithm="http://www.w3.org/2000/09/xmldsig#sha1"/>
        <DigestValue>c3HpY9tIu8dLUCLz6Oh62Y9bLEQ=</DigestValue>
      </Reference>
      <Reference URI="/xl/worksheets/sheet2.xml?ContentType=application/vnd.openxmlformats-officedocument.spreadsheetml.worksheet+xml">
        <DigestMethod Algorithm="http://www.w3.org/2000/09/xmldsig#sha1"/>
        <DigestValue>O39VnvnhwwAaYEADEYmBMMiZ7co=</DigestValue>
      </Reference>
      <Reference URI="/xl/theme/theme1.xml?ContentType=application/vnd.openxmlformats-officedocument.theme+xml">
        <DigestMethod Algorithm="http://www.w3.org/2000/09/xmldsig#sha1"/>
        <DigestValue>NtvT8ySeJPQtqR2jDDF0+Gf4bcw=</DigestValue>
      </Reference>
      <Reference URI="/xl/worksheets/sheet3.xml?ContentType=application/vnd.openxmlformats-officedocument.spreadsheetml.worksheet+xml">
        <DigestMethod Algorithm="http://www.w3.org/2000/09/xmldsig#sha1"/>
        <DigestValue>3GTjZupWpW3D9KZ9JvmzmfJ+PGo=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a7LWQuUEVY2glyPnsNFEZENQeb0=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L0ExQXg96kNW2fLp7tI9uBUubds=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3NOch2Myjz80mtjqh5k27kfUt0E=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3NOch2Myjz80mtjqh5k27kfUt0E=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2018-06-13T13:26:17Z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Wiedererkennung</SignatureComments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2018-06-13T13:26:17Z</xd:SigningTime>
          <xd:SigningCertificate>
            <xd:Cert>
              <xd:CertDigest>
                <DigestMethod Algorithm="http://www.w3.org/2000/09/xmldsig#sha1"/>
                <DigestValue>IfMH/31ONwBTLAcKuuaAI4akOug=</DigestValue>
              </xd:CertDigest>
              <xd:IssuerSerial>
                <X509IssuerName>L=Hückeswagen, O=Wanderhorizons.com, E=info@wanderhorizons.com, CN=Wanderhorizons - Carsten Konsen</X509IssuerName>
                <X509SerialNumber>129715630204990032690000946541588591230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Packliste</vt:lpstr>
      <vt:lpstr>Gewichtsplanung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Gewichtsplanung und Packliste</dc:title>
  <dc:creator>Carsten Konsen</dc:creator>
  <cp:keywords>wanderhorizons</cp:keywords>
  <cp:lastModifiedBy>Carsten Konsen</cp:lastModifiedBy>
  <dcterms:created xsi:type="dcterms:W3CDTF">2018-06-13T13:19:22Z</dcterms:created>
  <dcterms:modified xsi:type="dcterms:W3CDTF">2018-06-13T13:23:59Z</dcterms:modified>
</cp:coreProperties>
</file>